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416" yWindow="3480" windowWidth="24240" windowHeight="13110" firstSheet="1" activeTab="1"/>
  </bookViews>
  <sheets>
    <sheet name="Variables" sheetId="1" state="veryHidden" r:id="rId1"/>
    <sheet name="Intro" sheetId="2" r:id="rId2"/>
    <sheet name="Step 1" sheetId="3" r:id="rId3"/>
    <sheet name="Step 2" sheetId="4" r:id="rId4"/>
    <sheet name="Step 3" sheetId="5" r:id="rId5"/>
  </sheets>
  <definedNames>
    <definedName name="_Example" hidden="1">'Variables'!$B$1</definedName>
    <definedName name="_Look" hidden="1">'Variables'!$B$4</definedName>
    <definedName name="_Order1" hidden="1">0</definedName>
    <definedName name="_Series" hidden="1">'Variables'!$B$3</definedName>
    <definedName name="_Shading" hidden="1">'Variables'!$B$2</definedName>
    <definedName name="COGS">#REF!</definedName>
    <definedName name="DATA_01" hidden="1">#REF!</definedName>
    <definedName name="DATA_02" hidden="1">#REF!</definedName>
    <definedName name="DATA_03" hidden="1">#REF!</definedName>
    <definedName name="DATA_04" hidden="1">#REF!</definedName>
    <definedName name="DATA_05" hidden="1">#REF!</definedName>
    <definedName name="DATA_06" hidden="1">#REF!</definedName>
    <definedName name="DATA_07" hidden="1">#REF!</definedName>
    <definedName name="DATA_08" hidden="1">#REF!</definedName>
    <definedName name="Gross_Profit">#REF!</definedName>
    <definedName name="IntroPrintArea" hidden="1">#REF!</definedName>
    <definedName name="Inventory_Avail">#REF!</definedName>
    <definedName name="Look1Area">#REF!</definedName>
    <definedName name="Look2Area">#REF!</definedName>
    <definedName name="Look3Area">#REF!</definedName>
    <definedName name="Look4Area">#REF!</definedName>
    <definedName name="Look5Area">#REF!</definedName>
    <definedName name="Net_Income">#REF!</definedName>
    <definedName name="Net_Sales">#REF!</definedName>
    <definedName name="Op_Income">#REF!</definedName>
    <definedName name="Operating_Income">#REF!</definedName>
    <definedName name="Other_Income">#REF!</definedName>
    <definedName name="TemplatePrintArea">#REF!</definedName>
    <definedName name="Total_Expenses">#REF!</definedName>
  </definedNames>
  <calcPr fullCalcOnLoad="1"/>
</workbook>
</file>

<file path=xl/sharedStrings.xml><?xml version="1.0" encoding="utf-8"?>
<sst xmlns="http://schemas.openxmlformats.org/spreadsheetml/2006/main" count="217" uniqueCount="91">
  <si>
    <t>_Example</t>
  </si>
  <si>
    <t>_Shading</t>
  </si>
  <si>
    <t>_Series</t>
  </si>
  <si>
    <t>_Look</t>
  </si>
  <si>
    <t>OfficeReady 3.0</t>
  </si>
  <si>
    <t>Expenses</t>
  </si>
  <si>
    <t>Advertising</t>
  </si>
  <si>
    <t>Rent</t>
  </si>
  <si>
    <t>Revenues</t>
  </si>
  <si>
    <t>Total sales</t>
  </si>
  <si>
    <t>Software sales</t>
  </si>
  <si>
    <t>Servicing sales</t>
  </si>
  <si>
    <t>Hardware sales</t>
  </si>
  <si>
    <t>Total cost of sales</t>
  </si>
  <si>
    <t>Income</t>
  </si>
  <si>
    <t>Phones</t>
  </si>
  <si>
    <t>Vehicle finance</t>
  </si>
  <si>
    <t>Hardware COGS</t>
  </si>
  <si>
    <t>Software COGS</t>
  </si>
  <si>
    <t>Servicing COGS</t>
  </si>
  <si>
    <t>Power</t>
  </si>
  <si>
    <t>Gas</t>
  </si>
  <si>
    <t xml:space="preserve">Internet </t>
  </si>
  <si>
    <t>Capital Expenses</t>
  </si>
  <si>
    <t>Land</t>
  </si>
  <si>
    <t>Machinery</t>
  </si>
  <si>
    <t>Free Cash Flows</t>
  </si>
  <si>
    <t>Discount rate</t>
  </si>
  <si>
    <t>Today</t>
  </si>
  <si>
    <t xml:space="preserve">Year </t>
  </si>
  <si>
    <t>Year</t>
  </si>
  <si>
    <t xml:space="preserve"> Year</t>
  </si>
  <si>
    <t xml:space="preserve">Tax </t>
  </si>
  <si>
    <t>or</t>
  </si>
  <si>
    <t>Key</t>
  </si>
  <si>
    <t>New concept</t>
  </si>
  <si>
    <t>Finance costs (interest)</t>
  </si>
  <si>
    <t xml:space="preserve">Return you want to see from your investment </t>
  </si>
  <si>
    <t>Return you want to see from your investment</t>
  </si>
  <si>
    <t>Profit and loss statement for Merryn and Leni's tech company</t>
  </si>
  <si>
    <t>Modelling for Merryn and Leni's tech company</t>
  </si>
  <si>
    <t>Return from your next best alternative, eg interest rate on a savings account</t>
  </si>
  <si>
    <t>Return investors want to see on their money</t>
  </si>
  <si>
    <t>These are extra time periods. Add more — or delete — to suit your needs.</t>
  </si>
  <si>
    <t>Cost of goods sold (COGS)</t>
  </si>
  <si>
    <t>Gross profit</t>
  </si>
  <si>
    <t>Vehicle petrol</t>
  </si>
  <si>
    <t>Total operating expenses</t>
  </si>
  <si>
    <t>Initial project investment (today only)</t>
  </si>
  <si>
    <t>Operating expenses</t>
  </si>
  <si>
    <t>Capital expenses</t>
  </si>
  <si>
    <t>Long-term assets</t>
  </si>
  <si>
    <t>Total capital expenses</t>
  </si>
  <si>
    <t xml:space="preserve">Operating profit </t>
  </si>
  <si>
    <t>Subtract capital expenses</t>
  </si>
  <si>
    <t>Initial project investment</t>
  </si>
  <si>
    <t>Net profit</t>
  </si>
  <si>
    <t>Present value of free cash flows</t>
  </si>
  <si>
    <t>Total present value</t>
  </si>
  <si>
    <t>Internal rate of return</t>
  </si>
  <si>
    <t>Forecasting for Merryn and Leni's tech company</t>
  </si>
  <si>
    <t>Free cash flows</t>
  </si>
  <si>
    <t>If x, then y</t>
  </si>
  <si>
    <t>What to use as a discount rate:</t>
  </si>
  <si>
    <t>Tip or explanation</t>
  </si>
  <si>
    <t>Discount rate is used to reduce the value of future cash flows back to today's value.    
Here are three ways to choose this rate. Higher rates are used for higher risk projects. Lower rates are for lower risk projects where forecast figures are more certain.</t>
  </si>
  <si>
    <t>If this is greater than the discount rate, then your project is likely to be profitable.</t>
  </si>
  <si>
    <t xml:space="preserve">Change this number to see how it affects your future income in the lines below. </t>
  </si>
  <si>
    <t>Today is an important time period to add. This is because most projects require money upfront to get off the ground.</t>
  </si>
  <si>
    <t>This is what it will cost you to kick things off. It's always negative. It's classed as a capital cost.
For a project to be worth doing, future cash flows must be higher than this initial outlay after all costs are taken into account.</t>
  </si>
  <si>
    <t>Add the cost of financing the initial project investment here, eg interest on a loan.</t>
  </si>
  <si>
    <t>A forecast breaks down expected costs and income over time periods. We've chosen to use years, but these could be months or weeks. When creating your own forecast, pick whichever suits your project.</t>
  </si>
  <si>
    <t xml:space="preserve">Include all your likely operating costs in this section. Match the line items in your forecast to the line items in your P&amp;L statement. If your P&amp;L statement doesn't separate these out, it's a good time to start doing this — your forecast will be more accurate, and it will be easier to spot any ballooning costs. </t>
  </si>
  <si>
    <t>Your forecast profit. Don't count on it — it's an educated guess, but many factors can affect it. See what happens to it in Steps 1-3.</t>
  </si>
  <si>
    <t>Net income</t>
  </si>
  <si>
    <t>Tax</t>
  </si>
  <si>
    <t>Net present value</t>
  </si>
  <si>
    <t xml:space="preserve">Internal rate of return (IRR) shows the growth rate required. It's the percent that, if used as the discount rate above, would make total (net) present value equal zero. You don't want total present value to equal zero — it means your project is financially neutral. 
Only look at IRR in partnership with total (net) present value. For example, a low IRR is OK if total (net) present value is high. This shows the project is likely to add value to your business.  </t>
  </si>
  <si>
    <t xml:space="preserve">This shows the present value (today's value) of predicted cash flows (income). A dollar today is worth more than a dollar in the future. This is because today's dollar can be invested to make more money in the future.
</t>
  </si>
  <si>
    <t xml:space="preserve">Free cash flow for each year = forecast operating profit nibus capital expenses. Capital expenses are long-term assets, eg machinery and land.  </t>
  </si>
  <si>
    <t xml:space="preserve">The total of all present values - net present value. If positive, then it's a good sign. Your project makes financial sense and you can keep moving forward with planning. 
If it's negative, then it's a red flag. Make sure your forecast figures are realistic. Then check your discount rate. There's either a better option to consider, or you can't afford to repay lenders or investors and still make money. </t>
  </si>
  <si>
    <t>Operating profit</t>
  </si>
  <si>
    <t>These are forecast costs and income. We've used the same figures as on our sample profit and loss statement for the fictional tech company. 
Try adding your own figures to see what happens to the numbers.</t>
  </si>
  <si>
    <r>
      <rPr>
        <b/>
        <sz val="20"/>
        <color indexed="30"/>
        <rFont val="Verdana"/>
        <family val="2"/>
      </rPr>
      <t>Forecasting a project</t>
    </r>
    <r>
      <rPr>
        <sz val="16"/>
        <color indexed="30"/>
        <rFont val="Verdana"/>
        <family val="2"/>
      </rPr>
      <t xml:space="preserve">
This step focuses on any long-term assets needed for a project, eg land or machinery. Knowing how much money you might need for these — and when — is an important part of forecasting.</t>
    </r>
  </si>
  <si>
    <r>
      <rPr>
        <b/>
        <sz val="20"/>
        <color indexed="30"/>
        <rFont val="Verdana"/>
        <family val="2"/>
      </rPr>
      <t>Modelling a project</t>
    </r>
    <r>
      <rPr>
        <sz val="16"/>
        <color indexed="30"/>
        <rFont val="Verdana"/>
        <family val="2"/>
      </rPr>
      <t xml:space="preserve">
Steps 2 and 3 help you see if a project makes financial sense. Look at the results for present value of free cash flows on both sheets. It needs to be higher than the initial project investment for the project to earn a return on the money spent on it.</t>
    </r>
  </si>
  <si>
    <r>
      <rPr>
        <b/>
        <sz val="20"/>
        <color indexed="30"/>
        <rFont val="Verdana"/>
        <family val="2"/>
      </rPr>
      <t>Modelling workbook</t>
    </r>
    <r>
      <rPr>
        <sz val="16"/>
        <color indexed="30"/>
        <rFont val="Verdana"/>
        <family val="2"/>
      </rPr>
      <t xml:space="preserve">
Forecasting and modelling are ways to use financial figures from your profit and loss statement to make decisions. This workbook guides you through the steps involved, using sample figures for a fictional tech company. Read their story on the business.govt.nz website.
The figures below are forecast costs and income for our fictional tech company.
Step 1 — see tabbed sheets below — is to add the cost of a project. We've used the example of expanding into Sydney. In Steps 2 and 3, modelling techniques are added to see if Sydney expansion makes financial sense.</t>
    </r>
  </si>
  <si>
    <t>If you depreciate long-term assets, then subtract depreciation from operating profit before calculating tax.</t>
  </si>
  <si>
    <t>Depreciation</t>
  </si>
  <si>
    <t>Profit before tax</t>
  </si>
  <si>
    <t>Add depreciation back</t>
  </si>
  <si>
    <t>Capital expenses have their own section. It shows the different types of costs you expect and when. Having these itemised makes it easier to work out future cash flow in steps 2 and 3.</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</si>
</sst>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 numFmtId="174" formatCode=";0.00;0.00"/>
    <numFmt numFmtId="175" formatCode="_(* #,##0.000_);_(* \(#,##0.000\);_(* &quot;-&quot;??_);_(@_)"/>
    <numFmt numFmtId="176" formatCode="0.0%"/>
    <numFmt numFmtId="177" formatCode="#,##0.0"/>
    <numFmt numFmtId="178" formatCode="dd\-mmm\-yy_)"/>
    <numFmt numFmtId="179" formatCode="0_)"/>
    <numFmt numFmtId="180" formatCode="mm/dd/yy_)"/>
    <numFmt numFmtId="181" formatCode="mm/dd/yy"/>
    <numFmt numFmtId="182" formatCode="0_);[Red]\(0\)"/>
    <numFmt numFmtId="183" formatCode="0_);\(0\)"/>
    <numFmt numFmtId="184" formatCode="&quot;Yes&quot;;&quot;Yes&quot;;&quot;No&quot;"/>
    <numFmt numFmtId="185" formatCode="&quot;True&quot;;&quot;True&quot;;&quot;False&quot;"/>
    <numFmt numFmtId="186" formatCode="&quot;On&quot;;&quot;On&quot;;&quot;Off&quot;"/>
    <numFmt numFmtId="187" formatCode="[$€-2]\ #,##0.00_);[Red]\([$€-2]\ #,##0.00\)"/>
    <numFmt numFmtId="188" formatCode="#,###"/>
    <numFmt numFmtId="189" formatCode="&quot;$&quot;#,##0"/>
    <numFmt numFmtId="190" formatCode="_([$$-409]* #,##0.00_);_([$$-409]* \(#,##0.00\);_([$$-409]* &quot;-&quot;??_);_(@_)"/>
    <numFmt numFmtId="191" formatCode="_-&quot;$&quot;* #,##0_-;\-&quot;$&quot;* #,##0_-;_-&quot;$&quot;* &quot;-&quot;??_-;_-@_-"/>
    <numFmt numFmtId="192" formatCode="#,##0_ ;[Red]\-#,##0\ "/>
    <numFmt numFmtId="193" formatCode="0.0"/>
    <numFmt numFmtId="194" formatCode="[$-1409]dddd\,\ d\ mmmm\ yyyy"/>
    <numFmt numFmtId="195" formatCode="[$-1409]h:mm:ss\ AM/PM"/>
    <numFmt numFmtId="196" formatCode="&quot;$&quot;#,##0.00"/>
    <numFmt numFmtId="197" formatCode="_-&quot;$&quot;* #,##0.0_-;\-&quot;$&quot;* #,##0.0_-;_-&quot;$&quot;* &quot;-&quot;??_-;_-@_-"/>
    <numFmt numFmtId="198" formatCode="0.00_ ;[Red]\-0.00\ "/>
    <numFmt numFmtId="199" formatCode="0.0_ ;[Red]\-0.0\ "/>
    <numFmt numFmtId="200" formatCode="0_ ;[Red]\-0\ "/>
    <numFmt numFmtId="201" formatCode="&quot;$&quot;#,##0.000;[Red]\-&quot;$&quot;#,##0.000"/>
    <numFmt numFmtId="202" formatCode="&quot;$&quot;#,##0.0;[Red]\-&quot;$&quot;#,##0.0"/>
    <numFmt numFmtId="203" formatCode="&quot;$&quot;#,##0.000"/>
    <numFmt numFmtId="204" formatCode="&quot;$&quot;#,##0.0"/>
    <numFmt numFmtId="205" formatCode="[$-409]h:mm:ss\ AM/PM"/>
  </numFmts>
  <fonts count="56">
    <font>
      <sz val="11"/>
      <name val="Verdana"/>
      <family val="2"/>
    </font>
    <font>
      <b/>
      <sz val="10"/>
      <name val="Arial"/>
      <family val="0"/>
    </font>
    <font>
      <i/>
      <sz val="10"/>
      <name val="Arial"/>
      <family val="0"/>
    </font>
    <font>
      <b/>
      <i/>
      <sz val="10"/>
      <name val="Arial"/>
      <family val="0"/>
    </font>
    <font>
      <sz val="10"/>
      <name val="Arial"/>
      <family val="2"/>
    </font>
    <font>
      <sz val="11"/>
      <name val="Calibri"/>
      <family val="2"/>
    </font>
    <font>
      <sz val="10"/>
      <name val="Verdana"/>
      <family val="2"/>
    </font>
    <font>
      <b/>
      <sz val="11"/>
      <name val="Verdana"/>
      <family val="2"/>
    </font>
    <font>
      <b/>
      <sz val="20"/>
      <color indexed="30"/>
      <name val="Verdana"/>
      <family val="2"/>
    </font>
    <font>
      <sz val="16"/>
      <color indexed="30"/>
      <name val="Verdana"/>
      <family val="2"/>
    </font>
    <font>
      <sz val="11"/>
      <color indexed="8"/>
      <name val="Arial"/>
      <family val="2"/>
    </font>
    <font>
      <sz val="11"/>
      <color indexed="9"/>
      <name val="Arial"/>
      <family val="2"/>
    </font>
    <font>
      <sz val="11"/>
      <color indexed="20"/>
      <name val="Arial"/>
      <family val="2"/>
    </font>
    <font>
      <b/>
      <sz val="11"/>
      <color indexed="10"/>
      <name val="Arial"/>
      <family val="2"/>
    </font>
    <font>
      <b/>
      <sz val="11"/>
      <color indexed="9"/>
      <name val="Arial"/>
      <family val="2"/>
    </font>
    <font>
      <i/>
      <sz val="11"/>
      <color indexed="23"/>
      <name val="Arial"/>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1"/>
      <color indexed="9"/>
      <name val="Verdana"/>
      <family val="2"/>
    </font>
    <font>
      <sz val="11"/>
      <color indexed="62"/>
      <name val="Arial"/>
      <family val="2"/>
    </font>
    <font>
      <sz val="11"/>
      <color indexed="10"/>
      <name val="Arial"/>
      <family val="2"/>
    </font>
    <font>
      <sz val="11"/>
      <color indexed="19"/>
      <name val="Arial"/>
      <family val="2"/>
    </font>
    <font>
      <b/>
      <sz val="11"/>
      <color indexed="63"/>
      <name val="Arial"/>
      <family val="2"/>
    </font>
    <font>
      <b/>
      <sz val="18"/>
      <color indexed="62"/>
      <name val="Cambria"/>
      <family val="2"/>
    </font>
    <font>
      <b/>
      <sz val="11"/>
      <color indexed="8"/>
      <name val="Arial"/>
      <family val="2"/>
    </font>
    <font>
      <sz val="10"/>
      <color indexed="10"/>
      <name val="Arial"/>
      <family val="2"/>
    </font>
    <font>
      <sz val="18"/>
      <color indexed="30"/>
      <name val="Verdana Bold"/>
      <family val="0"/>
    </font>
    <font>
      <sz val="10"/>
      <color indexed="61"/>
      <name val="Arial"/>
      <family val="2"/>
    </font>
    <font>
      <sz val="11"/>
      <color indexed="10"/>
      <name val="Verdana"/>
      <family val="2"/>
    </font>
    <font>
      <sz val="11"/>
      <color indexed="8"/>
      <name val="Verdana"/>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FFFFFF"/>
      <name val="Verdana"/>
      <family val="2"/>
    </font>
    <font>
      <sz val="11"/>
      <color rgb="FF3F3F76"/>
      <name val="Arial"/>
      <family val="2"/>
    </font>
    <font>
      <sz val="16"/>
      <color rgb="FF0078B0"/>
      <name val="Verdana"/>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sz val="10"/>
      <color rgb="FFC00000"/>
      <name val="Arial"/>
      <family val="2"/>
    </font>
    <font>
      <sz val="18"/>
      <color rgb="FF0078B0"/>
      <name val="Verdana Bold"/>
      <family val="0"/>
    </font>
    <font>
      <sz val="10"/>
      <color rgb="FFCF2659"/>
      <name val="Arial"/>
      <family val="2"/>
    </font>
    <font>
      <sz val="11"/>
      <color rgb="FFFF0000"/>
      <name val="Verdana"/>
      <family val="2"/>
    </font>
    <font>
      <sz val="11"/>
      <color theme="1"/>
      <name val="Verdan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00A7E1"/>
        <bgColor indexed="64"/>
      </patternFill>
    </fill>
    <fill>
      <patternFill patternType="solid">
        <fgColor rgb="FFFFCC99"/>
        <bgColor indexed="64"/>
      </patternFill>
    </fill>
    <fill>
      <patternFill patternType="solid">
        <fgColor rgb="FFFFEB9C"/>
        <bgColor indexed="64"/>
      </patternFill>
    </fill>
    <fill>
      <patternFill patternType="solid">
        <fgColor rgb="FF00A8A2"/>
        <bgColor indexed="64"/>
      </patternFill>
    </fill>
    <fill>
      <patternFill patternType="solid">
        <fgColor rgb="FFFFFFCC"/>
        <bgColor indexed="64"/>
      </patternFill>
    </fill>
    <fill>
      <patternFill patternType="solid">
        <fgColor rgb="FFCF2659"/>
        <bgColor indexed="64"/>
      </patternFill>
    </fill>
    <fill>
      <patternFill patternType="solid">
        <fgColor theme="0" tint="-0.04997999966144562"/>
        <bgColor indexed="64"/>
      </patternFill>
    </fill>
    <fill>
      <patternFill patternType="solid">
        <fgColor rgb="FF0078B0"/>
        <bgColor indexed="64"/>
      </patternFill>
    </fill>
    <fill>
      <patternFill patternType="solid">
        <fgColor rgb="FFCCE4EF"/>
        <bgColor indexed="64"/>
      </patternFill>
    </fill>
    <fill>
      <patternFill patternType="solid">
        <fgColor rgb="FFEBEBEB"/>
        <bgColor indexed="64"/>
      </patternFill>
    </fill>
    <fill>
      <patternFill patternType="solid">
        <fgColor rgb="FFF2F4F2"/>
        <bgColor indexed="64"/>
      </patternFill>
    </fill>
  </fills>
  <borders count="1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ck">
        <color rgb="FFCF2659"/>
      </top>
      <bottom>
        <color indexed="63"/>
      </bottom>
    </border>
    <border>
      <left>
        <color indexed="63"/>
      </left>
      <right style="mediumDashed">
        <color rgb="FFCF2659"/>
      </right>
      <top style="mediumDashed">
        <color rgb="FFCF2659"/>
      </top>
      <bottom>
        <color indexed="63"/>
      </bottom>
    </border>
    <border>
      <left>
        <color indexed="63"/>
      </left>
      <right>
        <color indexed="63"/>
      </right>
      <top style="mediumDashed">
        <color rgb="FFCF2659"/>
      </top>
      <bottom>
        <color indexed="63"/>
      </bottom>
    </border>
    <border>
      <left style="thin"/>
      <right>
        <color indexed="63"/>
      </right>
      <top style="mediumDashed">
        <color rgb="FFCF2659"/>
      </top>
      <bottom>
        <color indexed="63"/>
      </bottom>
    </border>
    <border>
      <left style="mediumDashed">
        <color rgb="FF00A7E1"/>
      </left>
      <right>
        <color indexed="63"/>
      </right>
      <top style="mediumDashed">
        <color rgb="FF00A7E1"/>
      </top>
      <bottom>
        <color indexed="63"/>
      </bottom>
    </border>
    <border>
      <left>
        <color indexed="63"/>
      </left>
      <right>
        <color indexed="63"/>
      </right>
      <top>
        <color indexed="63"/>
      </top>
      <bottom style="mediumDashed">
        <color rgb="FFCF2659"/>
      </bottom>
    </border>
    <border>
      <left style="mediumDashed">
        <color rgb="FFCF2659"/>
      </left>
      <right>
        <color indexed="63"/>
      </right>
      <top style="mediumDashed">
        <color rgb="FFCF2659"/>
      </top>
      <bottom>
        <color indexed="63"/>
      </bottom>
    </border>
    <border>
      <left>
        <color indexed="63"/>
      </left>
      <right>
        <color indexed="63"/>
      </right>
      <top style="mediumDashed">
        <color rgb="FF00A7E1"/>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mediumDashed">
        <color rgb="FFCF2659"/>
      </left>
      <right style="mediumDashed">
        <color rgb="FFCF2659"/>
      </right>
      <top style="mediumDashed">
        <color rgb="FFCF2659"/>
      </top>
      <bottom>
        <color indexed="63"/>
      </bottom>
    </border>
    <border>
      <left style="mediumDashed">
        <color rgb="FFCF2659"/>
      </left>
      <right style="thin"/>
      <top style="mediumDashed">
        <color rgb="FFCF2659"/>
      </top>
      <bottom>
        <color indexed="63"/>
      </bottom>
    </border>
    <border>
      <left style="thin"/>
      <right style="thin"/>
      <top style="mediumDashed">
        <color rgb="FFCF2659"/>
      </top>
      <bottom>
        <color indexed="63"/>
      </bottom>
    </border>
    <border>
      <left style="mediumDashed">
        <color rgb="FFCF2659"/>
      </left>
      <right style="mediumDashed">
        <color rgb="FFCF2659"/>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Dashed">
        <color rgb="FFCF2659"/>
      </left>
      <right style="mediumDashed">
        <color rgb="FFCF2659"/>
      </right>
      <top>
        <color indexed="63"/>
      </top>
      <bottom style="mediumDashed">
        <color rgb="FFCF2659"/>
      </bottom>
    </border>
    <border>
      <left>
        <color indexed="63"/>
      </left>
      <right style="thin"/>
      <top>
        <color indexed="63"/>
      </top>
      <bottom style="thin"/>
    </border>
    <border>
      <left style="mediumDashed">
        <color rgb="FFCF2659"/>
      </left>
      <right>
        <color indexed="63"/>
      </right>
      <top style="mediumDashed">
        <color rgb="FFCF2659"/>
      </top>
      <bottom style="mediumDashed">
        <color rgb="FFCF2659"/>
      </bottom>
    </border>
    <border>
      <left>
        <color indexed="63"/>
      </left>
      <right>
        <color indexed="63"/>
      </right>
      <top style="mediumDashed">
        <color rgb="FFCF2659"/>
      </top>
      <bottom style="mediumDashed">
        <color rgb="FFCF2659"/>
      </bottom>
    </border>
    <border>
      <left>
        <color indexed="63"/>
      </left>
      <right style="mediumDashed">
        <color rgb="FFCF2659"/>
      </right>
      <top style="mediumDashed">
        <color rgb="FFCF2659"/>
      </top>
      <bottom style="mediumDashed">
        <color rgb="FFCF2659"/>
      </bottom>
    </border>
    <border>
      <left style="thin"/>
      <right style="mediumDashed">
        <color rgb="FFCF2659"/>
      </right>
      <top style="mediumDashed">
        <color rgb="FFCF2659"/>
      </top>
      <bottom style="mediumDashed">
        <color rgb="FFCF2659"/>
      </bottom>
    </border>
    <border>
      <left style="thin"/>
      <right style="mediumDashed">
        <color rgb="FFCF2659"/>
      </right>
      <top style="mediumDashed">
        <color rgb="FFCF2659"/>
      </top>
      <bottom>
        <color indexed="63"/>
      </bottom>
    </border>
    <border>
      <left style="mediumDashed">
        <color rgb="FFCF2659"/>
      </left>
      <right>
        <color indexed="63"/>
      </right>
      <top>
        <color indexed="63"/>
      </top>
      <bottom>
        <color indexed="63"/>
      </bottom>
    </border>
    <border>
      <left style="thin"/>
      <right style="mediumDashed">
        <color rgb="FFCF2659"/>
      </right>
      <top>
        <color indexed="63"/>
      </top>
      <bottom>
        <color indexed="63"/>
      </bottom>
    </border>
    <border>
      <left style="mediumDashed">
        <color rgb="FFCF2659"/>
      </left>
      <right>
        <color indexed="63"/>
      </right>
      <top>
        <color indexed="63"/>
      </top>
      <bottom style="mediumDashed">
        <color rgb="FFCF2659"/>
      </bottom>
    </border>
    <border>
      <left>
        <color indexed="63"/>
      </left>
      <right>
        <color indexed="63"/>
      </right>
      <top style="thin"/>
      <bottom style="mediumDashed">
        <color rgb="FFCF2659"/>
      </bottom>
    </border>
    <border>
      <left style="thin"/>
      <right style="thin"/>
      <top style="thin"/>
      <bottom style="mediumDashed">
        <color rgb="FFCF2659"/>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Dashed">
        <color rgb="FFCF2659"/>
      </left>
      <right style="thin"/>
      <top>
        <color indexed="63"/>
      </top>
      <bottom>
        <color indexed="63"/>
      </bottom>
    </border>
    <border>
      <left>
        <color indexed="63"/>
      </left>
      <right style="mediumDashed">
        <color rgb="FFCF2659"/>
      </right>
      <top>
        <color indexed="63"/>
      </top>
      <bottom>
        <color indexed="63"/>
      </bottom>
    </border>
    <border>
      <left style="mediumDashed">
        <color rgb="FFCF2659"/>
      </left>
      <right style="thin"/>
      <top>
        <color indexed="63"/>
      </top>
      <bottom style="mediumDashed">
        <color rgb="FFCF2659"/>
      </bottom>
    </border>
    <border>
      <left style="thin"/>
      <right style="thin"/>
      <top>
        <color indexed="63"/>
      </top>
      <bottom style="mediumDashed">
        <color rgb="FFCF2659"/>
      </bottom>
    </border>
    <border>
      <left>
        <color indexed="63"/>
      </left>
      <right style="mediumDashed">
        <color rgb="FFCF2659"/>
      </right>
      <top>
        <color indexed="63"/>
      </top>
      <bottom style="mediumDashed">
        <color rgb="FFCF2659"/>
      </bottom>
    </border>
    <border>
      <left style="thick">
        <color rgb="FFCF2659"/>
      </left>
      <right>
        <color indexed="63"/>
      </right>
      <top>
        <color indexed="63"/>
      </top>
      <bottom>
        <color indexed="63"/>
      </bottom>
    </border>
    <border>
      <left style="thin"/>
      <right style="thick">
        <color rgb="FFCF2659"/>
      </right>
      <top>
        <color indexed="63"/>
      </top>
      <bottom>
        <color indexed="63"/>
      </bottom>
    </border>
    <border>
      <left style="thick">
        <color rgb="FFCF2659"/>
      </left>
      <right>
        <color indexed="63"/>
      </right>
      <top>
        <color indexed="63"/>
      </top>
      <bottom style="thick">
        <color rgb="FFCF2659"/>
      </bottom>
    </border>
    <border>
      <left style="thin"/>
      <right style="thick">
        <color rgb="FFCF2659"/>
      </right>
      <top>
        <color indexed="63"/>
      </top>
      <bottom style="thick">
        <color rgb="FFCF2659"/>
      </bottom>
    </border>
    <border>
      <left style="mediumDashed">
        <color rgb="FFCF2659"/>
      </left>
      <right>
        <color indexed="63"/>
      </right>
      <top style="mediumDashed">
        <color rgb="FFCF2659"/>
      </top>
      <bottom style="thin"/>
    </border>
    <border>
      <left>
        <color indexed="63"/>
      </left>
      <right>
        <color indexed="63"/>
      </right>
      <top style="mediumDashed">
        <color rgb="FFCF2659"/>
      </top>
      <bottom style="thin"/>
    </border>
    <border>
      <left style="thin"/>
      <right style="mediumDashed">
        <color rgb="FFCF2659"/>
      </right>
      <top style="mediumDashed">
        <color rgb="FFCF2659"/>
      </top>
      <bottom style="thin"/>
    </border>
    <border>
      <left style="thin"/>
      <right style="mediumDashed">
        <color rgb="FFCF2659"/>
      </right>
      <top style="thin"/>
      <bottom style="mediumDashed">
        <color rgb="FFCF2659"/>
      </bottom>
    </border>
    <border>
      <left>
        <color indexed="63"/>
      </left>
      <right style="mediumDashed">
        <color rgb="FF00A7E1"/>
      </right>
      <top>
        <color indexed="63"/>
      </top>
      <bottom>
        <color indexed="63"/>
      </bottom>
    </border>
    <border>
      <left style="mediumDashed">
        <color rgb="FFCF2659"/>
      </left>
      <right>
        <color indexed="63"/>
      </right>
      <top>
        <color indexed="63"/>
      </top>
      <bottom style="mediumDashed">
        <color rgb="FF00A7E1"/>
      </bottom>
    </border>
    <border>
      <left>
        <color indexed="63"/>
      </left>
      <right style="mediumDashed">
        <color rgb="FF00A7E1"/>
      </right>
      <top>
        <color indexed="63"/>
      </top>
      <bottom style="mediumDashed">
        <color rgb="FF00A7E1"/>
      </bottom>
    </border>
    <border>
      <left style="thin"/>
      <right style="thin"/>
      <top style="mediumDashed">
        <color rgb="FFCF2659"/>
      </top>
      <bottom style="mediumDashed">
        <color rgb="FFCF2659"/>
      </bottom>
    </border>
    <border>
      <left>
        <color indexed="63"/>
      </left>
      <right>
        <color indexed="63"/>
      </right>
      <top>
        <color indexed="63"/>
      </top>
      <bottom style="mediumDashed">
        <color rgb="FF00A7E1"/>
      </bottom>
    </border>
    <border>
      <left style="thin"/>
      <right>
        <color indexed="63"/>
      </right>
      <top style="mediumDashed">
        <color rgb="FF00A7E1"/>
      </top>
      <bottom style="thin"/>
    </border>
    <border>
      <left>
        <color indexed="63"/>
      </left>
      <right>
        <color indexed="63"/>
      </right>
      <top style="mediumDashed">
        <color rgb="FF00A7E1"/>
      </top>
      <bottom style="thin"/>
    </border>
    <border>
      <left style="thin"/>
      <right style="thin"/>
      <top style="mediumDashed">
        <color rgb="FF00A7E1"/>
      </top>
      <bottom style="thin"/>
    </border>
    <border>
      <left>
        <color indexed="63"/>
      </left>
      <right style="mediumDashed">
        <color rgb="FF00A7E1"/>
      </right>
      <top style="mediumDashed">
        <color rgb="FF00A7E1"/>
      </top>
      <bottom>
        <color indexed="63"/>
      </bottom>
    </border>
    <border>
      <left style="mediumDashed">
        <color rgb="FF00A7E1"/>
      </left>
      <right>
        <color indexed="63"/>
      </right>
      <top>
        <color indexed="63"/>
      </top>
      <bottom>
        <color indexed="63"/>
      </bottom>
    </border>
    <border>
      <left style="mediumDashed">
        <color rgb="FF00A7E1"/>
      </left>
      <right>
        <color indexed="63"/>
      </right>
      <top>
        <color indexed="63"/>
      </top>
      <bottom style="mediumDashed">
        <color rgb="FF00A7E1"/>
      </bottom>
    </border>
    <border>
      <left>
        <color indexed="63"/>
      </left>
      <right style="mediumDashed">
        <color rgb="FF00A7E1"/>
      </right>
      <top>
        <color indexed="63"/>
      </top>
      <bottom style="mediumDashed">
        <color rgb="FFCF2659"/>
      </bottom>
    </border>
    <border>
      <left style="mediumDashed">
        <color rgb="FFCF2659"/>
      </left>
      <right style="thin"/>
      <top>
        <color indexed="63"/>
      </top>
      <bottom style="thin"/>
    </border>
    <border>
      <left>
        <color indexed="63"/>
      </left>
      <right style="mediumDashed">
        <color rgb="FFCF2659"/>
      </right>
      <top>
        <color indexed="63"/>
      </top>
      <bottom style="thin"/>
    </border>
    <border>
      <left style="mediumDashed">
        <color rgb="FFCF2659"/>
      </left>
      <right style="thin"/>
      <top style="thin"/>
      <bottom style="thin"/>
    </border>
    <border>
      <left/>
      <right style="mediumDashed">
        <color rgb="FFCF2659"/>
      </right>
      <top style="thin"/>
      <bottom style="thin"/>
    </border>
    <border>
      <left style="thin">
        <color theme="1"/>
      </left>
      <right>
        <color indexed="63"/>
      </right>
      <top>
        <color indexed="63"/>
      </top>
      <bottom>
        <color indexed="63"/>
      </bottom>
    </border>
    <border>
      <left style="thin"/>
      <right style="thin">
        <color theme="1"/>
      </right>
      <top>
        <color indexed="63"/>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style="thin"/>
      <right style="thin">
        <color theme="1"/>
      </right>
      <top>
        <color indexed="63"/>
      </top>
      <bottom style="thin">
        <color theme="1"/>
      </bottom>
    </border>
    <border>
      <left>
        <color indexed="63"/>
      </left>
      <right style="thick">
        <color rgb="FFCF2659"/>
      </right>
      <top>
        <color indexed="63"/>
      </top>
      <bottom>
        <color indexed="63"/>
      </bottom>
    </border>
    <border>
      <left style="thin">
        <color theme="1"/>
      </left>
      <right>
        <color indexed="63"/>
      </right>
      <top>
        <color indexed="63"/>
      </top>
      <bottom style="thin"/>
    </border>
    <border>
      <left>
        <color indexed="63"/>
      </left>
      <right style="thick">
        <color rgb="FFCF2659"/>
      </right>
      <top>
        <color indexed="63"/>
      </top>
      <bottom style="thin"/>
    </border>
    <border>
      <left style="thin">
        <color theme="1"/>
      </left>
      <right>
        <color indexed="63"/>
      </right>
      <top style="thin">
        <color theme="1"/>
      </top>
      <bottom style="thin"/>
    </border>
    <border>
      <left>
        <color indexed="63"/>
      </left>
      <right>
        <color indexed="63"/>
      </right>
      <top style="thin">
        <color theme="1"/>
      </top>
      <bottom style="thin"/>
    </border>
    <border>
      <left style="thin"/>
      <right style="thin">
        <color theme="1"/>
      </right>
      <top style="thin">
        <color theme="1"/>
      </top>
      <bottom style="thin"/>
    </border>
    <border>
      <left style="mediumDashed">
        <color rgb="FF1EA7BE"/>
      </left>
      <right>
        <color indexed="63"/>
      </right>
      <top style="mediumDashed">
        <color rgb="FF1EA7BE"/>
      </top>
      <bottom style="mediumDashed">
        <color rgb="FF1EA7BE"/>
      </bottom>
    </border>
    <border>
      <left>
        <color indexed="63"/>
      </left>
      <right>
        <color indexed="63"/>
      </right>
      <top style="mediumDashed">
        <color rgb="FF1EA7BE"/>
      </top>
      <bottom style="mediumDashed">
        <color rgb="FF1EA7BE"/>
      </bottom>
    </border>
    <border>
      <left style="thin"/>
      <right style="thin"/>
      <top style="mediumDashed">
        <color rgb="FF1EA7BE"/>
      </top>
      <bottom style="mediumDashed">
        <color rgb="FF1EA7BE"/>
      </bottom>
    </border>
    <border>
      <left style="thin"/>
      <right style="mediumDashed">
        <color rgb="FF1EA7BE"/>
      </right>
      <top style="mediumDashed">
        <color rgb="FF1EA7BE"/>
      </top>
      <bottom style="mediumDashed">
        <color rgb="FF1EA7BE"/>
      </bottom>
    </border>
    <border>
      <left>
        <color indexed="63"/>
      </left>
      <right style="mediumDashed">
        <color rgb="FF1EA7BE"/>
      </right>
      <top style="mediumDashed">
        <color rgb="FF1EA7BE"/>
      </top>
      <bottom>
        <color indexed="63"/>
      </bottom>
    </border>
    <border>
      <left style="mediumDashed">
        <color rgb="FF00A7E1"/>
      </left>
      <right>
        <color indexed="63"/>
      </right>
      <top style="mediumDashed">
        <color rgb="FF00A7E1"/>
      </top>
      <bottom style="mediumDashed">
        <color rgb="FF00A7E1"/>
      </bottom>
    </border>
    <border>
      <left>
        <color indexed="63"/>
      </left>
      <right>
        <color indexed="63"/>
      </right>
      <top style="mediumDashed">
        <color rgb="FF00A7E1"/>
      </top>
      <bottom style="mediumDashed">
        <color rgb="FF00A7E1"/>
      </bottom>
    </border>
    <border>
      <left style="thin"/>
      <right style="thin"/>
      <top style="mediumDashed">
        <color rgb="FF00A7E1"/>
      </top>
      <bottom style="mediumDashed">
        <color rgb="FF00A7E1"/>
      </bottom>
    </border>
    <border>
      <left style="thin"/>
      <right style="mediumDashed">
        <color rgb="FF00A7E1"/>
      </right>
      <top style="mediumDashed">
        <color rgb="FF00A7E1"/>
      </top>
      <bottom style="mediumDashed">
        <color rgb="FF00A7E1"/>
      </bottom>
    </border>
    <border>
      <left style="thin">
        <color theme="1"/>
      </left>
      <right>
        <color indexed="63"/>
      </right>
      <top>
        <color indexed="63"/>
      </top>
      <bottom style="mediumDashed">
        <color rgb="FF00A7E1"/>
      </bottom>
    </border>
    <border>
      <left style="thin"/>
      <right style="thin"/>
      <top>
        <color indexed="63"/>
      </top>
      <bottom style="mediumDashed">
        <color rgb="FF00A7E1"/>
      </bottom>
    </border>
    <border>
      <left style="thin"/>
      <right style="thin">
        <color theme="1"/>
      </right>
      <top>
        <color indexed="63"/>
      </top>
      <bottom style="mediumDashed">
        <color rgb="FF00A7E1"/>
      </bottom>
    </border>
    <border>
      <left style="mediumDashed">
        <color rgb="FF00A7E1"/>
      </left>
      <right>
        <color indexed="63"/>
      </right>
      <top>
        <color indexed="63"/>
      </top>
      <bottom style="thick">
        <color rgb="FF00A7E1"/>
      </bottom>
    </border>
    <border>
      <left style="mediumDashed">
        <color rgb="FFCF2659"/>
      </left>
      <right style="thin">
        <color theme="1"/>
      </right>
      <top>
        <color indexed="63"/>
      </top>
      <bottom>
        <color indexed="63"/>
      </bottom>
    </border>
    <border>
      <left style="thin">
        <color theme="1"/>
      </left>
      <right style="thin">
        <color theme="1"/>
      </right>
      <top>
        <color indexed="63"/>
      </top>
      <bottom>
        <color indexed="63"/>
      </bottom>
    </border>
    <border>
      <left style="thin">
        <color theme="1"/>
      </left>
      <right style="mediumDashed">
        <color rgb="FFCF2659"/>
      </right>
      <top>
        <color indexed="63"/>
      </top>
      <bottom>
        <color indexed="63"/>
      </bottom>
    </border>
    <border>
      <left style="mediumDashed">
        <color rgb="FFCF2659"/>
      </left>
      <right style="thin">
        <color theme="1"/>
      </right>
      <top>
        <color indexed="63"/>
      </top>
      <bottom style="thin"/>
    </border>
    <border>
      <left style="thin">
        <color theme="1"/>
      </left>
      <right style="thin">
        <color theme="1"/>
      </right>
      <top>
        <color indexed="63"/>
      </top>
      <bottom style="thin"/>
    </border>
    <border>
      <left style="thin">
        <color theme="1"/>
      </left>
      <right style="mediumDashed">
        <color rgb="FFCF2659"/>
      </right>
      <top>
        <color indexed="63"/>
      </top>
      <bottom style="thin"/>
    </border>
    <border>
      <left style="thin"/>
      <right>
        <color indexed="63"/>
      </right>
      <top>
        <color indexed="63"/>
      </top>
      <bottom style="mediumDashed">
        <color rgb="FFCF2659"/>
      </bottom>
    </border>
    <border>
      <left style="thin"/>
      <right style="mediumDashed">
        <color rgb="FFD0265A"/>
      </right>
      <top style="thin"/>
      <bottom style="mediumDashed">
        <color rgb="FFCF2659"/>
      </bottom>
    </border>
    <border>
      <left style="thin">
        <color theme="1"/>
      </left>
      <right style="thin"/>
      <top>
        <color indexed="63"/>
      </top>
      <bottom>
        <color indexed="63"/>
      </bottom>
    </border>
    <border>
      <left>
        <color indexed="63"/>
      </left>
      <right style="thin"/>
      <top>
        <color indexed="63"/>
      </top>
      <bottom style="mediumDashed">
        <color rgb="FFCF2659"/>
      </bottom>
    </border>
    <border>
      <left style="mediumDashed">
        <color rgb="FFC00000"/>
      </left>
      <right>
        <color indexed="63"/>
      </right>
      <top>
        <color indexed="63"/>
      </top>
      <bottom style="mediumDashed">
        <color rgb="FFC00000"/>
      </bottom>
    </border>
    <border>
      <left>
        <color indexed="63"/>
      </left>
      <right>
        <color indexed="63"/>
      </right>
      <top>
        <color indexed="63"/>
      </top>
      <bottom style="mediumDashed">
        <color rgb="FFC00000"/>
      </bottom>
    </border>
    <border>
      <left>
        <color indexed="63"/>
      </left>
      <right style="mediumDashed">
        <color rgb="FFC00000"/>
      </right>
      <top>
        <color indexed="63"/>
      </top>
      <bottom style="mediumDashed">
        <color rgb="FFC00000"/>
      </bottom>
    </border>
    <border>
      <left>
        <color indexed="63"/>
      </left>
      <right>
        <color indexed="63"/>
      </right>
      <top style="thin">
        <color theme="0" tint="-0.04997999966144562"/>
      </top>
      <bottom>
        <color indexed="63"/>
      </bottom>
    </border>
    <border>
      <left>
        <color indexed="63"/>
      </left>
      <right>
        <color indexed="63"/>
      </right>
      <top>
        <color indexed="63"/>
      </top>
      <bottom style="thin">
        <color theme="0" tint="-0.04997999966144562"/>
      </bottom>
    </border>
    <border>
      <left>
        <color indexed="63"/>
      </left>
      <right>
        <color indexed="63"/>
      </right>
      <top style="thick">
        <color rgb="FF00A7E1"/>
      </top>
      <bottom>
        <color indexed="63"/>
      </bottom>
    </border>
    <border>
      <left style="mediumDashed">
        <color rgb="FFCF2659"/>
      </left>
      <right>
        <color indexed="63"/>
      </right>
      <top style="mediumDashed">
        <color rgb="FF00A7E1"/>
      </top>
      <bottom>
        <color indexed="63"/>
      </bottom>
    </border>
    <border>
      <left>
        <color indexed="63"/>
      </left>
      <right>
        <color indexed="63"/>
      </right>
      <top style="medium">
        <color rgb="FFCF2659"/>
      </top>
      <bottom>
        <color indexed="63"/>
      </bottom>
    </border>
  </borders>
  <cellStyleXfs count="72">
    <xf numFmtId="0" fontId="0" fillId="0" borderId="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38" fontId="4" fillId="0" borderId="0" applyFont="0" applyFill="0" applyBorder="0" applyAlignment="0" applyProtection="0"/>
    <xf numFmtId="41" fontId="4" fillId="0" borderId="0" applyFont="0" applyFill="0" applyBorder="0" applyAlignment="0" applyProtection="0"/>
    <xf numFmtId="165" fontId="4"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181" fontId="4" fillId="0" borderId="0" applyFont="0" applyFill="0" applyBorder="0" applyAlignment="0" applyProtection="0"/>
    <xf numFmtId="0" fontId="37" fillId="0" borderId="0" applyNumberFormat="0" applyFill="0" applyBorder="0" applyAlignment="0" applyProtection="0"/>
    <xf numFmtId="182" fontId="4" fillId="0" borderId="0" applyFon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0" applyAlignment="0" applyProtection="0"/>
    <xf numFmtId="0" fontId="43" fillId="31" borderId="1" applyNumberFormat="0" applyAlignment="0" applyProtection="0"/>
    <xf numFmtId="0" fontId="44" fillId="0" borderId="0" applyNumberFormat="0">
      <alignment horizontal="left" vertical="top" wrapText="1"/>
      <protection/>
    </xf>
    <xf numFmtId="0" fontId="45" fillId="0" borderId="6" applyNumberFormat="0" applyFill="0" applyAlignment="0" applyProtection="0"/>
    <xf numFmtId="0" fontId="46" fillId="32" borderId="0" applyNumberFormat="0" applyBorder="0" applyAlignment="0" applyProtection="0"/>
    <xf numFmtId="0" fontId="42" fillId="33" borderId="0" applyAlignment="0">
      <protection/>
    </xf>
    <xf numFmtId="38" fontId="4" fillId="0" borderId="0" applyFont="0" applyBorder="0" applyAlignment="0" applyProtection="0"/>
    <xf numFmtId="0" fontId="4" fillId="0" borderId="0">
      <alignment/>
      <protection/>
    </xf>
    <xf numFmtId="0" fontId="4" fillId="34" borderId="7" applyNumberFormat="0" applyFont="0" applyAlignment="0" applyProtection="0"/>
    <xf numFmtId="0" fontId="47" fillId="27"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49" fontId="4" fillId="0" borderId="0" applyFont="0" applyFill="0" applyBorder="0" applyAlignment="0" applyProtection="0"/>
    <xf numFmtId="49" fontId="42" fillId="35" borderId="0" applyNumberFormat="0" applyProtection="0">
      <alignment horizontal="center" vertical="center" wrapText="1"/>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86">
    <xf numFmtId="0" fontId="0" fillId="0" borderId="0" xfId="0" applyAlignment="1">
      <alignment/>
    </xf>
    <xf numFmtId="0" fontId="0" fillId="0" borderId="0" xfId="0" applyFont="1" applyAlignment="1">
      <alignment/>
    </xf>
    <xf numFmtId="0" fontId="0" fillId="36" borderId="0" xfId="0" applyFont="1" applyFill="1" applyBorder="1" applyAlignment="1">
      <alignment/>
    </xf>
    <xf numFmtId="0" fontId="0" fillId="36" borderId="10" xfId="0" applyFont="1" applyFill="1" applyBorder="1" applyAlignment="1">
      <alignment/>
    </xf>
    <xf numFmtId="0" fontId="0" fillId="36" borderId="11" xfId="0" applyFont="1" applyFill="1" applyBorder="1" applyAlignment="1">
      <alignment/>
    </xf>
    <xf numFmtId="191" fontId="0" fillId="0" borderId="0" xfId="44" applyNumberFormat="1" applyFont="1" applyAlignment="1">
      <alignment/>
    </xf>
    <xf numFmtId="191" fontId="0" fillId="0" borderId="0" xfId="0" applyNumberFormat="1" applyAlignment="1">
      <alignment/>
    </xf>
    <xf numFmtId="0" fontId="0" fillId="0" borderId="0" xfId="0" applyBorder="1" applyAlignment="1">
      <alignment horizontal="center" wrapText="1"/>
    </xf>
    <xf numFmtId="0" fontId="0" fillId="0" borderId="0" xfId="0" applyBorder="1" applyAlignment="1">
      <alignment wrapText="1"/>
    </xf>
    <xf numFmtId="0" fontId="0" fillId="0" borderId="0" xfId="0" applyBorder="1" applyAlignment="1">
      <alignment vertical="center" wrapText="1"/>
    </xf>
    <xf numFmtId="0" fontId="0" fillId="0" borderId="0" xfId="0" applyBorder="1" applyAlignment="1">
      <alignment/>
    </xf>
    <xf numFmtId="0" fontId="0" fillId="0" borderId="0" xfId="0" applyFill="1" applyAlignment="1">
      <alignment/>
    </xf>
    <xf numFmtId="0" fontId="51" fillId="0" borderId="0" xfId="0" applyFont="1" applyAlignment="1">
      <alignment/>
    </xf>
    <xf numFmtId="191" fontId="51" fillId="0" borderId="0" xfId="44" applyNumberFormat="1" applyFont="1" applyAlignment="1">
      <alignment/>
    </xf>
    <xf numFmtId="0" fontId="5" fillId="0" borderId="0" xfId="0" applyFont="1" applyAlignment="1">
      <alignment/>
    </xf>
    <xf numFmtId="0" fontId="0" fillId="0" borderId="0" xfId="0" applyAlignment="1">
      <alignment horizontal="left" vertical="top" wrapText="1"/>
    </xf>
    <xf numFmtId="0" fontId="6" fillId="37" borderId="0" xfId="0" applyFont="1" applyFill="1" applyAlignment="1">
      <alignment/>
    </xf>
    <xf numFmtId="0" fontId="6" fillId="0" borderId="0" xfId="0" applyFont="1" applyAlignment="1">
      <alignment/>
    </xf>
    <xf numFmtId="0" fontId="6" fillId="0" borderId="0" xfId="0" applyFont="1" applyBorder="1" applyAlignment="1">
      <alignment vertical="center" wrapText="1"/>
    </xf>
    <xf numFmtId="0" fontId="44" fillId="0" borderId="0" xfId="57">
      <alignment horizontal="left" vertical="top" wrapText="1"/>
      <protection/>
    </xf>
    <xf numFmtId="0" fontId="0" fillId="0" borderId="12" xfId="0" applyBorder="1" applyAlignment="1">
      <alignment/>
    </xf>
    <xf numFmtId="0" fontId="52" fillId="0" borderId="0" xfId="0" applyFont="1" applyAlignment="1">
      <alignment/>
    </xf>
    <xf numFmtId="0" fontId="0" fillId="0" borderId="13" xfId="0" applyBorder="1" applyAlignment="1">
      <alignment/>
    </xf>
    <xf numFmtId="0" fontId="0" fillId="37" borderId="0" xfId="0" applyFill="1" applyAlignment="1">
      <alignment/>
    </xf>
    <xf numFmtId="0" fontId="0" fillId="0" borderId="14" xfId="0" applyBorder="1" applyAlignment="1">
      <alignment/>
    </xf>
    <xf numFmtId="0" fontId="53" fillId="0" borderId="0" xfId="0" applyFont="1" applyAlignment="1">
      <alignment/>
    </xf>
    <xf numFmtId="0" fontId="0" fillId="0" borderId="15" xfId="0" applyBorder="1" applyAlignment="1">
      <alignment/>
    </xf>
    <xf numFmtId="0" fontId="0" fillId="0" borderId="13" xfId="0" applyBorder="1" applyAlignment="1">
      <alignment horizontal="center" wrapText="1"/>
    </xf>
    <xf numFmtId="0" fontId="0" fillId="0" borderId="16" xfId="0" applyBorder="1" applyAlignment="1">
      <alignment/>
    </xf>
    <xf numFmtId="191" fontId="0" fillId="37" borderId="0" xfId="0" applyNumberFormat="1" applyFill="1" applyAlignment="1">
      <alignment/>
    </xf>
    <xf numFmtId="191" fontId="0" fillId="37" borderId="0" xfId="44" applyNumberFormat="1" applyFont="1" applyFill="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36" borderId="20" xfId="0" applyFont="1" applyFill="1" applyBorder="1" applyAlignment="1">
      <alignment/>
    </xf>
    <xf numFmtId="0" fontId="0" fillId="36" borderId="21" xfId="0" applyFont="1" applyFill="1" applyBorder="1" applyAlignment="1">
      <alignment/>
    </xf>
    <xf numFmtId="3" fontId="0" fillId="36" borderId="0" xfId="0" applyNumberFormat="1" applyFont="1" applyFill="1" applyBorder="1" applyAlignment="1">
      <alignment/>
    </xf>
    <xf numFmtId="3" fontId="0" fillId="36" borderId="22" xfId="0" applyNumberFormat="1" applyFont="1" applyFill="1" applyBorder="1" applyAlignment="1">
      <alignment/>
    </xf>
    <xf numFmtId="3" fontId="0" fillId="36" borderId="10" xfId="0" applyNumberFormat="1" applyFont="1" applyFill="1" applyBorder="1" applyAlignment="1">
      <alignment/>
    </xf>
    <xf numFmtId="3" fontId="0" fillId="36" borderId="23" xfId="0" applyNumberFormat="1" applyFont="1" applyFill="1" applyBorder="1" applyAlignment="1">
      <alignment/>
    </xf>
    <xf numFmtId="191" fontId="7" fillId="38" borderId="24" xfId="61" applyNumberFormat="1" applyFont="1" applyFill="1" applyBorder="1" applyAlignment="1">
      <alignment horizontal="center"/>
    </xf>
    <xf numFmtId="191" fontId="7" fillId="36" borderId="25" xfId="44" applyNumberFormat="1" applyFont="1" applyFill="1" applyBorder="1" applyAlignment="1">
      <alignment horizontal="center" vertical="center"/>
    </xf>
    <xf numFmtId="191" fontId="7" fillId="36" borderId="26" xfId="61" applyNumberFormat="1" applyFont="1" applyFill="1" applyBorder="1" applyAlignment="1">
      <alignment horizontal="center" vertical="center"/>
    </xf>
    <xf numFmtId="38" fontId="7" fillId="36" borderId="21" xfId="61" applyFont="1" applyFill="1" applyBorder="1" applyAlignment="1">
      <alignment horizontal="center"/>
    </xf>
    <xf numFmtId="38" fontId="7" fillId="36" borderId="0" xfId="61" applyFont="1" applyFill="1" applyBorder="1" applyAlignment="1">
      <alignment horizontal="center"/>
    </xf>
    <xf numFmtId="191" fontId="7" fillId="38" borderId="27" xfId="61" applyNumberFormat="1" applyFont="1" applyFill="1" applyBorder="1" applyAlignment="1">
      <alignment horizontal="center"/>
    </xf>
    <xf numFmtId="38" fontId="7" fillId="36" borderId="21" xfId="61" applyFont="1" applyFill="1" applyBorder="1" applyAlignment="1">
      <alignment horizontal="left"/>
    </xf>
    <xf numFmtId="191" fontId="0" fillId="36" borderId="28" xfId="44" applyNumberFormat="1" applyFont="1" applyFill="1" applyBorder="1" applyAlignment="1">
      <alignment/>
    </xf>
    <xf numFmtId="191" fontId="0" fillId="36" borderId="22" xfId="61" applyNumberFormat="1" applyFont="1" applyFill="1" applyBorder="1" applyAlignment="1">
      <alignment/>
    </xf>
    <xf numFmtId="38" fontId="7" fillId="36" borderId="29" xfId="61" applyFont="1" applyFill="1" applyBorder="1" applyAlignment="1">
      <alignment/>
    </xf>
    <xf numFmtId="191" fontId="0" fillId="38" borderId="30" xfId="61" applyNumberFormat="1" applyFont="1" applyFill="1" applyBorder="1" applyAlignment="1">
      <alignment/>
    </xf>
    <xf numFmtId="191" fontId="0" fillId="36" borderId="31" xfId="44" applyNumberFormat="1" applyFont="1" applyFill="1" applyBorder="1" applyAlignment="1">
      <alignment/>
    </xf>
    <xf numFmtId="191" fontId="0" fillId="36" borderId="23" xfId="61" applyNumberFormat="1" applyFont="1" applyFill="1" applyBorder="1" applyAlignment="1">
      <alignment/>
    </xf>
    <xf numFmtId="38" fontId="0" fillId="36" borderId="22" xfId="61" applyFont="1" applyFill="1" applyBorder="1" applyAlignment="1">
      <alignment/>
    </xf>
    <xf numFmtId="3" fontId="0" fillId="36" borderId="22" xfId="61" applyNumberFormat="1" applyFont="1" applyFill="1" applyBorder="1" applyAlignment="1">
      <alignment/>
    </xf>
    <xf numFmtId="3" fontId="0" fillId="36" borderId="23" xfId="61" applyNumberFormat="1" applyFont="1" applyFill="1" applyBorder="1" applyAlignment="1">
      <alignment/>
    </xf>
    <xf numFmtId="38" fontId="7" fillId="36" borderId="21" xfId="61" applyFont="1" applyFill="1" applyBorder="1" applyAlignment="1">
      <alignment/>
    </xf>
    <xf numFmtId="38" fontId="7" fillId="38" borderId="32" xfId="61" applyFont="1" applyFill="1" applyBorder="1" applyAlignment="1">
      <alignment horizontal="left"/>
    </xf>
    <xf numFmtId="38" fontId="7" fillId="38" borderId="33" xfId="61" applyFont="1" applyFill="1" applyBorder="1" applyAlignment="1">
      <alignment horizontal="center"/>
    </xf>
    <xf numFmtId="192" fontId="0" fillId="38" borderId="34" xfId="61" applyNumberFormat="1" applyFont="1" applyFill="1" applyBorder="1" applyAlignment="1">
      <alignment horizontal="center"/>
    </xf>
    <xf numFmtId="3" fontId="0" fillId="36" borderId="28" xfId="61" applyNumberFormat="1" applyFont="1" applyFill="1" applyBorder="1" applyAlignment="1">
      <alignment/>
    </xf>
    <xf numFmtId="0" fontId="0" fillId="36" borderId="15" xfId="0" applyFont="1" applyFill="1" applyBorder="1" applyAlignment="1">
      <alignment/>
    </xf>
    <xf numFmtId="0" fontId="0" fillId="36" borderId="14" xfId="0" applyFont="1" applyFill="1" applyBorder="1" applyAlignment="1">
      <alignment/>
    </xf>
    <xf numFmtId="0" fontId="0" fillId="38" borderId="32" xfId="0" applyFont="1" applyFill="1" applyBorder="1" applyAlignment="1">
      <alignment/>
    </xf>
    <xf numFmtId="0" fontId="0" fillId="38" borderId="33" xfId="0" applyFont="1" applyFill="1" applyBorder="1" applyAlignment="1">
      <alignment/>
    </xf>
    <xf numFmtId="3" fontId="0" fillId="38" borderId="33" xfId="0" applyNumberFormat="1" applyFont="1" applyFill="1" applyBorder="1" applyAlignment="1">
      <alignment/>
    </xf>
    <xf numFmtId="3" fontId="0" fillId="38" borderId="35" xfId="0" applyNumberFormat="1" applyFont="1" applyFill="1" applyBorder="1" applyAlignment="1">
      <alignment/>
    </xf>
    <xf numFmtId="38" fontId="7" fillId="38" borderId="18" xfId="61" applyFont="1" applyFill="1" applyBorder="1" applyAlignment="1">
      <alignment/>
    </xf>
    <xf numFmtId="38" fontId="0" fillId="38" borderId="14" xfId="61" applyFont="1" applyFill="1" applyBorder="1" applyAlignment="1">
      <alignment/>
    </xf>
    <xf numFmtId="3" fontId="0" fillId="38" borderId="26" xfId="61" applyNumberFormat="1" applyFont="1" applyFill="1" applyBorder="1" applyAlignment="1">
      <alignment/>
    </xf>
    <xf numFmtId="3" fontId="0" fillId="38" borderId="36" xfId="61" applyNumberFormat="1" applyFont="1" applyFill="1" applyBorder="1" applyAlignment="1">
      <alignment/>
    </xf>
    <xf numFmtId="38" fontId="7" fillId="38" borderId="37" xfId="61" applyFont="1" applyFill="1" applyBorder="1" applyAlignment="1">
      <alignment/>
    </xf>
    <xf numFmtId="3" fontId="0" fillId="38" borderId="22" xfId="61" applyNumberFormat="1" applyFont="1" applyFill="1" applyBorder="1" applyAlignment="1">
      <alignment/>
    </xf>
    <xf numFmtId="3" fontId="0" fillId="38" borderId="38" xfId="61" applyNumberFormat="1" applyFont="1" applyFill="1" applyBorder="1" applyAlignment="1">
      <alignment/>
    </xf>
    <xf numFmtId="38" fontId="0" fillId="38" borderId="37" xfId="61" applyFont="1" applyFill="1" applyBorder="1" applyAlignment="1">
      <alignment/>
    </xf>
    <xf numFmtId="38" fontId="0" fillId="38" borderId="39" xfId="61" applyFont="1" applyFill="1" applyBorder="1" applyAlignment="1">
      <alignment/>
    </xf>
    <xf numFmtId="38" fontId="0" fillId="38" borderId="17" xfId="61" applyFont="1" applyFill="1" applyBorder="1" applyAlignment="1">
      <alignment/>
    </xf>
    <xf numFmtId="38" fontId="0" fillId="38" borderId="40" xfId="61" applyFont="1" applyFill="1" applyBorder="1" applyAlignment="1">
      <alignment/>
    </xf>
    <xf numFmtId="3" fontId="0" fillId="38" borderId="41" xfId="61" applyNumberFormat="1" applyFont="1" applyFill="1" applyBorder="1" applyAlignment="1">
      <alignment/>
    </xf>
    <xf numFmtId="38" fontId="7" fillId="36" borderId="42" xfId="61" applyFont="1" applyFill="1" applyBorder="1" applyAlignment="1">
      <alignment/>
    </xf>
    <xf numFmtId="38" fontId="7" fillId="36" borderId="10" xfId="61" applyFont="1" applyFill="1" applyBorder="1" applyAlignment="1">
      <alignment/>
    </xf>
    <xf numFmtId="3" fontId="7" fillId="36" borderId="43" xfId="61" applyNumberFormat="1" applyFont="1" applyFill="1" applyBorder="1" applyAlignment="1">
      <alignment/>
    </xf>
    <xf numFmtId="191" fontId="7" fillId="36" borderId="20" xfId="61" applyNumberFormat="1" applyFont="1" applyFill="1" applyBorder="1" applyAlignment="1">
      <alignment horizontal="center"/>
    </xf>
    <xf numFmtId="191" fontId="7" fillId="36" borderId="44" xfId="44" applyNumberFormat="1" applyFont="1" applyFill="1" applyBorder="1" applyAlignment="1">
      <alignment horizontal="center" vertical="center"/>
    </xf>
    <xf numFmtId="191" fontId="7" fillId="36" borderId="44" xfId="61" applyNumberFormat="1" applyFont="1" applyFill="1" applyBorder="1" applyAlignment="1">
      <alignment horizontal="center" vertical="center"/>
    </xf>
    <xf numFmtId="191" fontId="7" fillId="36" borderId="0" xfId="61" applyNumberFormat="1" applyFont="1" applyFill="1" applyBorder="1" applyAlignment="1">
      <alignment horizontal="center"/>
    </xf>
    <xf numFmtId="191" fontId="0" fillId="0" borderId="0" xfId="0" applyNumberFormat="1" applyFont="1" applyAlignment="1">
      <alignment/>
    </xf>
    <xf numFmtId="0" fontId="0" fillId="36" borderId="45" xfId="0" applyFont="1" applyFill="1" applyBorder="1" applyAlignment="1">
      <alignment/>
    </xf>
    <xf numFmtId="191" fontId="7" fillId="36" borderId="20" xfId="0" applyNumberFormat="1" applyFont="1" applyFill="1" applyBorder="1" applyAlignment="1">
      <alignment horizontal="center"/>
    </xf>
    <xf numFmtId="191" fontId="0" fillId="36" borderId="46" xfId="0" applyNumberFormat="1" applyFont="1" applyFill="1" applyBorder="1" applyAlignment="1">
      <alignment/>
    </xf>
    <xf numFmtId="191" fontId="0" fillId="36" borderId="0" xfId="0" applyNumberFormat="1" applyFont="1" applyFill="1" applyBorder="1" applyAlignment="1">
      <alignment/>
    </xf>
    <xf numFmtId="0" fontId="0" fillId="36" borderId="21" xfId="0" applyFont="1" applyFill="1" applyBorder="1" applyAlignment="1">
      <alignment horizontal="center" vertical="center"/>
    </xf>
    <xf numFmtId="0" fontId="0" fillId="0" borderId="0" xfId="0" applyFont="1" applyBorder="1" applyAlignment="1">
      <alignment wrapText="1"/>
    </xf>
    <xf numFmtId="0" fontId="0" fillId="36" borderId="29" xfId="0" applyFont="1" applyFill="1" applyBorder="1" applyAlignment="1">
      <alignment/>
    </xf>
    <xf numFmtId="191" fontId="0" fillId="36" borderId="11" xfId="0" applyNumberFormat="1" applyFont="1" applyFill="1" applyBorder="1" applyAlignment="1">
      <alignment/>
    </xf>
    <xf numFmtId="0" fontId="0" fillId="0" borderId="0" xfId="0" applyFont="1" applyBorder="1" applyAlignment="1">
      <alignment/>
    </xf>
    <xf numFmtId="191" fontId="7" fillId="36" borderId="45" xfId="61" applyNumberFormat="1" applyFont="1" applyFill="1" applyBorder="1" applyAlignment="1">
      <alignment horizontal="center" vertical="center"/>
    </xf>
    <xf numFmtId="191" fontId="7" fillId="38" borderId="25" xfId="44" applyNumberFormat="1" applyFont="1" applyFill="1" applyBorder="1" applyAlignment="1">
      <alignment horizontal="center" vertical="center"/>
    </xf>
    <xf numFmtId="191" fontId="7" fillId="38" borderId="26" xfId="61" applyNumberFormat="1" applyFont="1" applyFill="1" applyBorder="1" applyAlignment="1">
      <alignment horizontal="center" vertical="center"/>
    </xf>
    <xf numFmtId="191" fontId="7" fillId="38" borderId="26" xfId="44" applyNumberFormat="1" applyFont="1" applyFill="1" applyBorder="1" applyAlignment="1">
      <alignment horizontal="center" vertical="center"/>
    </xf>
    <xf numFmtId="191" fontId="7" fillId="38" borderId="13" xfId="61" applyNumberFormat="1" applyFont="1" applyFill="1" applyBorder="1" applyAlignment="1">
      <alignment horizontal="center" vertical="center"/>
    </xf>
    <xf numFmtId="38" fontId="0" fillId="36" borderId="11" xfId="61" applyFont="1" applyFill="1" applyBorder="1" applyAlignment="1">
      <alignment/>
    </xf>
    <xf numFmtId="191" fontId="0" fillId="36" borderId="11" xfId="61" applyNumberFormat="1" applyFont="1" applyFill="1" applyBorder="1" applyAlignment="1">
      <alignment/>
    </xf>
    <xf numFmtId="38" fontId="0" fillId="36" borderId="21" xfId="61" applyFont="1" applyFill="1" applyBorder="1" applyAlignment="1">
      <alignment/>
    </xf>
    <xf numFmtId="38" fontId="0" fillId="36" borderId="0" xfId="61" applyFont="1" applyFill="1" applyBorder="1" applyAlignment="1">
      <alignment/>
    </xf>
    <xf numFmtId="191" fontId="0" fillId="36" borderId="0" xfId="61" applyNumberFormat="1" applyFont="1" applyFill="1" applyBorder="1" applyAlignment="1">
      <alignment/>
    </xf>
    <xf numFmtId="0" fontId="0" fillId="38" borderId="47" xfId="0" applyFont="1" applyFill="1" applyBorder="1" applyAlignment="1">
      <alignment/>
    </xf>
    <xf numFmtId="0" fontId="0" fillId="38" borderId="22" xfId="0" applyFont="1" applyFill="1" applyBorder="1" applyAlignment="1">
      <alignment/>
    </xf>
    <xf numFmtId="0" fontId="0" fillId="38" borderId="48" xfId="0" applyFont="1" applyFill="1" applyBorder="1" applyAlignment="1">
      <alignment/>
    </xf>
    <xf numFmtId="3" fontId="0" fillId="36" borderId="22" xfId="44" applyNumberFormat="1" applyFont="1" applyFill="1" applyBorder="1" applyAlignment="1">
      <alignment/>
    </xf>
    <xf numFmtId="3" fontId="0" fillId="38" borderId="47" xfId="0" applyNumberFormat="1" applyFont="1" applyFill="1" applyBorder="1" applyAlignment="1">
      <alignment/>
    </xf>
    <xf numFmtId="3" fontId="0" fillId="38" borderId="22" xfId="0" applyNumberFormat="1" applyFont="1" applyFill="1" applyBorder="1" applyAlignment="1">
      <alignment/>
    </xf>
    <xf numFmtId="3" fontId="0" fillId="38" borderId="48" xfId="0" applyNumberFormat="1" applyFont="1" applyFill="1" applyBorder="1" applyAlignment="1">
      <alignment/>
    </xf>
    <xf numFmtId="38" fontId="0" fillId="36" borderId="10" xfId="61" applyFont="1" applyFill="1" applyBorder="1" applyAlignment="1">
      <alignment/>
    </xf>
    <xf numFmtId="3" fontId="0" fillId="36" borderId="23" xfId="44" applyNumberFormat="1" applyFont="1" applyFill="1" applyBorder="1" applyAlignment="1">
      <alignment/>
    </xf>
    <xf numFmtId="3" fontId="0" fillId="36" borderId="21" xfId="0" applyNumberFormat="1" applyFont="1" applyFill="1" applyBorder="1" applyAlignment="1">
      <alignment/>
    </xf>
    <xf numFmtId="3" fontId="7" fillId="36" borderId="43" xfId="44" applyNumberFormat="1" applyFont="1" applyFill="1" applyBorder="1" applyAlignment="1">
      <alignment/>
    </xf>
    <xf numFmtId="3" fontId="0" fillId="36" borderId="20" xfId="0" applyNumberFormat="1" applyFont="1" applyFill="1" applyBorder="1" applyAlignment="1">
      <alignment/>
    </xf>
    <xf numFmtId="3" fontId="0" fillId="36" borderId="45" xfId="0" applyNumberFormat="1" applyFont="1" applyFill="1" applyBorder="1" applyAlignment="1">
      <alignment/>
    </xf>
    <xf numFmtId="3" fontId="54" fillId="36" borderId="0" xfId="0" applyNumberFormat="1" applyFont="1" applyFill="1" applyBorder="1" applyAlignment="1">
      <alignment horizontal="center"/>
    </xf>
    <xf numFmtId="0" fontId="7" fillId="36" borderId="42" xfId="0" applyFont="1" applyFill="1" applyBorder="1" applyAlignment="1">
      <alignment/>
    </xf>
    <xf numFmtId="3" fontId="0" fillId="36" borderId="0" xfId="0" applyNumberFormat="1" applyFont="1" applyFill="1" applyBorder="1" applyAlignment="1">
      <alignment horizontal="center"/>
    </xf>
    <xf numFmtId="191" fontId="0" fillId="36" borderId="21" xfId="0" applyNumberFormat="1" applyFont="1" applyFill="1" applyBorder="1" applyAlignment="1">
      <alignment/>
    </xf>
    <xf numFmtId="0" fontId="7" fillId="36" borderId="21" xfId="0" applyFont="1" applyFill="1" applyBorder="1" applyAlignment="1">
      <alignment/>
    </xf>
    <xf numFmtId="191" fontId="0" fillId="36" borderId="29" xfId="0" applyNumberFormat="1" applyFont="1" applyFill="1" applyBorder="1" applyAlignment="1">
      <alignment/>
    </xf>
    <xf numFmtId="0" fontId="0" fillId="38" borderId="49" xfId="0" applyFont="1" applyFill="1" applyBorder="1" applyAlignment="1">
      <alignment/>
    </xf>
    <xf numFmtId="0" fontId="0" fillId="38" borderId="50" xfId="0" applyFont="1" applyFill="1" applyBorder="1" applyAlignment="1">
      <alignment/>
    </xf>
    <xf numFmtId="0" fontId="0" fillId="38" borderId="51" xfId="0" applyFont="1" applyFill="1" applyBorder="1" applyAlignment="1">
      <alignment/>
    </xf>
    <xf numFmtId="0" fontId="0" fillId="36" borderId="45" xfId="0" applyFont="1" applyFill="1" applyBorder="1" applyAlignment="1">
      <alignment wrapText="1"/>
    </xf>
    <xf numFmtId="0" fontId="0" fillId="36" borderId="20" xfId="0" applyFont="1" applyFill="1" applyBorder="1" applyAlignment="1">
      <alignment wrapText="1"/>
    </xf>
    <xf numFmtId="0" fontId="0" fillId="0" borderId="21" xfId="0" applyFont="1" applyBorder="1" applyAlignment="1">
      <alignment/>
    </xf>
    <xf numFmtId="0" fontId="0" fillId="36" borderId="21" xfId="0" applyFont="1" applyFill="1" applyBorder="1" applyAlignment="1">
      <alignment wrapText="1"/>
    </xf>
    <xf numFmtId="0" fontId="0" fillId="36" borderId="0" xfId="0" applyFont="1" applyFill="1" applyBorder="1" applyAlignment="1">
      <alignment wrapText="1"/>
    </xf>
    <xf numFmtId="0" fontId="0" fillId="36" borderId="29" xfId="0" applyFont="1" applyFill="1" applyBorder="1" applyAlignment="1">
      <alignment wrapText="1"/>
    </xf>
    <xf numFmtId="0" fontId="0" fillId="36" borderId="11" xfId="0" applyFont="1" applyFill="1" applyBorder="1" applyAlignment="1">
      <alignment wrapText="1"/>
    </xf>
    <xf numFmtId="0" fontId="0" fillId="36" borderId="31" xfId="0" applyFont="1" applyFill="1" applyBorder="1" applyAlignment="1">
      <alignment wrapText="1"/>
    </xf>
    <xf numFmtId="38" fontId="0" fillId="38" borderId="0" xfId="61" applyFont="1" applyFill="1" applyBorder="1" applyAlignment="1">
      <alignment/>
    </xf>
    <xf numFmtId="0" fontId="6" fillId="0" borderId="0" xfId="0" applyFont="1" applyAlignment="1">
      <alignment horizontal="center"/>
    </xf>
    <xf numFmtId="0" fontId="7" fillId="39" borderId="52" xfId="0" applyFont="1" applyFill="1" applyBorder="1" applyAlignment="1">
      <alignment horizontal="center"/>
    </xf>
    <xf numFmtId="0" fontId="7" fillId="39" borderId="53" xfId="0" applyFont="1" applyFill="1" applyBorder="1" applyAlignment="1">
      <alignment horizontal="center"/>
    </xf>
    <xf numFmtId="0" fontId="7" fillId="36" borderId="22" xfId="44" applyNumberFormat="1" applyFont="1" applyFill="1" applyBorder="1" applyAlignment="1">
      <alignment horizontal="center"/>
    </xf>
    <xf numFmtId="0" fontId="7" fillId="36" borderId="21" xfId="61" applyNumberFormat="1" applyFont="1" applyFill="1" applyBorder="1" applyAlignment="1">
      <alignment horizontal="center"/>
    </xf>
    <xf numFmtId="0" fontId="7" fillId="38" borderId="47" xfId="44" applyNumberFormat="1" applyFont="1" applyFill="1" applyBorder="1" applyAlignment="1">
      <alignment horizontal="center"/>
    </xf>
    <xf numFmtId="0" fontId="7" fillId="38" borderId="22" xfId="61" applyNumberFormat="1" applyFont="1" applyFill="1" applyBorder="1" applyAlignment="1">
      <alignment horizontal="center"/>
    </xf>
    <xf numFmtId="0" fontId="7" fillId="38" borderId="22" xfId="44" applyNumberFormat="1" applyFont="1" applyFill="1" applyBorder="1" applyAlignment="1">
      <alignment horizontal="center"/>
    </xf>
    <xf numFmtId="0" fontId="7" fillId="38" borderId="48" xfId="61" applyNumberFormat="1" applyFont="1" applyFill="1" applyBorder="1" applyAlignment="1">
      <alignment horizontal="center"/>
    </xf>
    <xf numFmtId="0" fontId="7" fillId="36" borderId="22" xfId="61" applyNumberFormat="1" applyFont="1" applyFill="1" applyBorder="1" applyAlignment="1">
      <alignment horizontal="center"/>
    </xf>
    <xf numFmtId="0" fontId="7" fillId="36" borderId="28" xfId="44" applyNumberFormat="1" applyFont="1" applyFill="1" applyBorder="1" applyAlignment="1">
      <alignment horizontal="center"/>
    </xf>
    <xf numFmtId="0" fontId="7" fillId="39" borderId="0" xfId="0" applyFont="1" applyFill="1" applyBorder="1" applyAlignment="1">
      <alignment horizontal="center"/>
    </xf>
    <xf numFmtId="0" fontId="0" fillId="39" borderId="11" xfId="0" applyFont="1" applyFill="1" applyBorder="1" applyAlignment="1">
      <alignment/>
    </xf>
    <xf numFmtId="0" fontId="0" fillId="39" borderId="54" xfId="0" applyFont="1" applyFill="1" applyBorder="1" applyAlignment="1">
      <alignment horizontal="center"/>
    </xf>
    <xf numFmtId="0" fontId="0" fillId="39" borderId="55" xfId="0" applyFont="1" applyFill="1" applyBorder="1" applyAlignment="1">
      <alignment horizontal="center"/>
    </xf>
    <xf numFmtId="0" fontId="0" fillId="39" borderId="37" xfId="0" applyFont="1" applyFill="1" applyBorder="1" applyAlignment="1">
      <alignment/>
    </xf>
    <xf numFmtId="0" fontId="0" fillId="39" borderId="0" xfId="0" applyFont="1" applyFill="1" applyBorder="1" applyAlignment="1">
      <alignment/>
    </xf>
    <xf numFmtId="3" fontId="0" fillId="39" borderId="0" xfId="0" applyNumberFormat="1" applyFont="1" applyFill="1" applyBorder="1" applyAlignment="1">
      <alignment/>
    </xf>
    <xf numFmtId="3" fontId="0" fillId="39" borderId="38" xfId="0" applyNumberFormat="1" applyFont="1" applyFill="1" applyBorder="1" applyAlignment="1">
      <alignment/>
    </xf>
    <xf numFmtId="0" fontId="0" fillId="39" borderId="10" xfId="0" applyFont="1" applyFill="1" applyBorder="1" applyAlignment="1">
      <alignment/>
    </xf>
    <xf numFmtId="0" fontId="0" fillId="39" borderId="39" xfId="0" applyFont="1" applyFill="1" applyBorder="1" applyAlignment="1">
      <alignment/>
    </xf>
    <xf numFmtId="0" fontId="0" fillId="39" borderId="17" xfId="0" applyFont="1" applyFill="1" applyBorder="1" applyAlignment="1">
      <alignment/>
    </xf>
    <xf numFmtId="0" fontId="0" fillId="39" borderId="21" xfId="0" applyFont="1" applyFill="1" applyBorder="1" applyAlignment="1">
      <alignment/>
    </xf>
    <xf numFmtId="3" fontId="0" fillId="39" borderId="22" xfId="0" applyNumberFormat="1" applyFont="1" applyFill="1" applyBorder="1" applyAlignment="1">
      <alignment/>
    </xf>
    <xf numFmtId="0" fontId="7" fillId="39" borderId="56" xfId="0" applyFont="1" applyFill="1" applyBorder="1" applyAlignment="1">
      <alignment/>
    </xf>
    <xf numFmtId="0" fontId="0" fillId="39" borderId="57" xfId="0" applyFont="1" applyFill="1" applyBorder="1" applyAlignment="1">
      <alignment/>
    </xf>
    <xf numFmtId="3" fontId="0" fillId="39" borderId="57" xfId="0" applyNumberFormat="1" applyFont="1" applyFill="1" applyBorder="1" applyAlignment="1">
      <alignment/>
    </xf>
    <xf numFmtId="3" fontId="0" fillId="39" borderId="58" xfId="0" applyNumberFormat="1" applyFont="1" applyFill="1" applyBorder="1" applyAlignment="1">
      <alignment/>
    </xf>
    <xf numFmtId="0" fontId="0" fillId="39" borderId="40" xfId="0" applyFont="1" applyFill="1" applyBorder="1" applyAlignment="1">
      <alignment/>
    </xf>
    <xf numFmtId="3" fontId="0" fillId="39" borderId="40" xfId="0" applyNumberFormat="1" applyFont="1" applyFill="1" applyBorder="1" applyAlignment="1">
      <alignment/>
    </xf>
    <xf numFmtId="3" fontId="0" fillId="39" borderId="59" xfId="0" applyNumberFormat="1" applyFont="1" applyFill="1" applyBorder="1" applyAlignment="1">
      <alignment/>
    </xf>
    <xf numFmtId="0" fontId="7" fillId="38" borderId="18" xfId="0" applyFont="1" applyFill="1" applyBorder="1" applyAlignment="1">
      <alignment/>
    </xf>
    <xf numFmtId="191" fontId="7" fillId="38" borderId="13" xfId="0" applyNumberFormat="1" applyFont="1" applyFill="1" applyBorder="1" applyAlignment="1">
      <alignment horizontal="center"/>
    </xf>
    <xf numFmtId="0" fontId="0" fillId="38" borderId="0" xfId="0" applyFont="1" applyFill="1" applyBorder="1" applyAlignment="1">
      <alignment/>
    </xf>
    <xf numFmtId="191" fontId="0" fillId="38" borderId="48" xfId="0" applyNumberFormat="1" applyFont="1" applyFill="1" applyBorder="1" applyAlignment="1">
      <alignment/>
    </xf>
    <xf numFmtId="9" fontId="0" fillId="38" borderId="37" xfId="65" applyFont="1" applyFill="1" applyBorder="1" applyAlignment="1">
      <alignment vertical="center"/>
    </xf>
    <xf numFmtId="9" fontId="0" fillId="38" borderId="60" xfId="65" applyFont="1" applyFill="1" applyBorder="1" applyAlignment="1">
      <alignment vertical="center"/>
    </xf>
    <xf numFmtId="0" fontId="0" fillId="38" borderId="37" xfId="0" applyFont="1" applyFill="1" applyBorder="1" applyAlignment="1">
      <alignment horizontal="center" vertical="center"/>
    </xf>
    <xf numFmtId="0" fontId="0" fillId="38" borderId="17" xfId="0" applyFont="1" applyFill="1" applyBorder="1" applyAlignment="1">
      <alignment/>
    </xf>
    <xf numFmtId="191" fontId="0" fillId="38" borderId="51" xfId="0" applyNumberFormat="1" applyFont="1" applyFill="1" applyBorder="1" applyAlignment="1">
      <alignment/>
    </xf>
    <xf numFmtId="9" fontId="0" fillId="38" borderId="61" xfId="65" applyFont="1" applyFill="1" applyBorder="1" applyAlignment="1">
      <alignment vertical="center"/>
    </xf>
    <xf numFmtId="9" fontId="0" fillId="38" borderId="62" xfId="65" applyFont="1" applyFill="1" applyBorder="1" applyAlignment="1">
      <alignment vertical="center"/>
    </xf>
    <xf numFmtId="0" fontId="0" fillId="36" borderId="22" xfId="44" applyNumberFormat="1" applyFont="1" applyFill="1" applyBorder="1" applyAlignment="1">
      <alignment horizontal="center"/>
    </xf>
    <xf numFmtId="0" fontId="0" fillId="36" borderId="22" xfId="61" applyNumberFormat="1" applyFont="1" applyFill="1" applyBorder="1" applyAlignment="1">
      <alignment horizontal="center"/>
    </xf>
    <xf numFmtId="38" fontId="0" fillId="36" borderId="11" xfId="61" applyFont="1" applyFill="1" applyBorder="1" applyAlignment="1">
      <alignment/>
    </xf>
    <xf numFmtId="191" fontId="0" fillId="36" borderId="11" xfId="61" applyNumberFormat="1" applyFont="1" applyFill="1" applyBorder="1" applyAlignment="1">
      <alignment/>
    </xf>
    <xf numFmtId="191" fontId="0" fillId="36" borderId="23" xfId="44" applyNumberFormat="1" applyFont="1" applyFill="1" applyBorder="1" applyAlignment="1">
      <alignment/>
    </xf>
    <xf numFmtId="191" fontId="0" fillId="36" borderId="23" xfId="61" applyNumberFormat="1" applyFont="1" applyFill="1" applyBorder="1" applyAlignment="1">
      <alignment/>
    </xf>
    <xf numFmtId="38" fontId="0" fillId="36" borderId="21" xfId="61" applyFont="1" applyFill="1" applyBorder="1" applyAlignment="1">
      <alignment/>
    </xf>
    <xf numFmtId="38" fontId="0" fillId="36" borderId="0" xfId="61" applyFont="1" applyFill="1" applyBorder="1" applyAlignment="1">
      <alignment/>
    </xf>
    <xf numFmtId="191" fontId="0" fillId="36" borderId="0" xfId="61" applyNumberFormat="1" applyFont="1" applyFill="1" applyBorder="1" applyAlignment="1">
      <alignment/>
    </xf>
    <xf numFmtId="191" fontId="0" fillId="36" borderId="22" xfId="44" applyNumberFormat="1" applyFont="1" applyFill="1" applyBorder="1" applyAlignment="1">
      <alignment/>
    </xf>
    <xf numFmtId="191" fontId="0" fillId="36" borderId="22" xfId="61" applyNumberFormat="1" applyFont="1" applyFill="1" applyBorder="1" applyAlignment="1">
      <alignment/>
    </xf>
    <xf numFmtId="3" fontId="0" fillId="36" borderId="0" xfId="61" applyNumberFormat="1" applyFont="1" applyFill="1" applyBorder="1" applyAlignment="1">
      <alignment/>
    </xf>
    <xf numFmtId="3" fontId="0" fillId="36" borderId="22" xfId="44" applyNumberFormat="1" applyFont="1" applyFill="1" applyBorder="1" applyAlignment="1">
      <alignment/>
    </xf>
    <xf numFmtId="3" fontId="0" fillId="36" borderId="22" xfId="61" applyNumberFormat="1" applyFont="1" applyFill="1" applyBorder="1" applyAlignment="1">
      <alignment/>
    </xf>
    <xf numFmtId="38" fontId="0" fillId="36" borderId="10" xfId="61" applyFont="1" applyFill="1" applyBorder="1" applyAlignment="1">
      <alignment/>
    </xf>
    <xf numFmtId="3" fontId="0" fillId="36" borderId="10" xfId="61" applyNumberFormat="1" applyFont="1" applyFill="1" applyBorder="1" applyAlignment="1">
      <alignment/>
    </xf>
    <xf numFmtId="3" fontId="0" fillId="36" borderId="43" xfId="44" applyNumberFormat="1" applyFont="1" applyFill="1" applyBorder="1" applyAlignment="1">
      <alignment/>
    </xf>
    <xf numFmtId="3" fontId="0" fillId="36" borderId="11" xfId="61" applyNumberFormat="1" applyFont="1" applyFill="1" applyBorder="1" applyAlignment="1">
      <alignment/>
    </xf>
    <xf numFmtId="3" fontId="0" fillId="36" borderId="23" xfId="44" applyNumberFormat="1" applyFont="1" applyFill="1" applyBorder="1" applyAlignment="1">
      <alignment/>
    </xf>
    <xf numFmtId="3" fontId="0" fillId="36" borderId="23" xfId="61" applyNumberFormat="1" applyFont="1" applyFill="1" applyBorder="1" applyAlignment="1">
      <alignment/>
    </xf>
    <xf numFmtId="3" fontId="0" fillId="36" borderId="21" xfId="61" applyNumberFormat="1" applyFont="1" applyFill="1" applyBorder="1" applyAlignment="1">
      <alignment/>
    </xf>
    <xf numFmtId="9" fontId="0" fillId="36" borderId="0" xfId="65" applyFont="1" applyFill="1" applyBorder="1" applyAlignment="1">
      <alignment horizontal="left"/>
    </xf>
    <xf numFmtId="0" fontId="0" fillId="38" borderId="21" xfId="0" applyFont="1" applyFill="1" applyBorder="1" applyAlignment="1">
      <alignment/>
    </xf>
    <xf numFmtId="3" fontId="0" fillId="38" borderId="22" xfId="44" applyNumberFormat="1" applyFont="1" applyFill="1" applyBorder="1" applyAlignment="1">
      <alignment/>
    </xf>
    <xf numFmtId="0" fontId="0" fillId="38" borderId="33" xfId="0" applyFont="1" applyFill="1" applyBorder="1" applyAlignment="1">
      <alignment/>
    </xf>
    <xf numFmtId="3" fontId="0" fillId="38" borderId="33" xfId="0" applyNumberFormat="1" applyFont="1" applyFill="1" applyBorder="1" applyAlignment="1">
      <alignment/>
    </xf>
    <xf numFmtId="3" fontId="0" fillId="38" borderId="63" xfId="44" applyNumberFormat="1" applyFont="1" applyFill="1" applyBorder="1" applyAlignment="1">
      <alignment/>
    </xf>
    <xf numFmtId="3" fontId="0" fillId="38" borderId="35" xfId="44" applyNumberFormat="1" applyFont="1" applyFill="1" applyBorder="1" applyAlignment="1">
      <alignment/>
    </xf>
    <xf numFmtId="3" fontId="0" fillId="38" borderId="0" xfId="0" applyNumberFormat="1" applyFont="1" applyFill="1" applyBorder="1" applyAlignment="1">
      <alignment horizontal="center"/>
    </xf>
    <xf numFmtId="191" fontId="0" fillId="38" borderId="0" xfId="0" applyNumberFormat="1" applyFont="1" applyFill="1" applyBorder="1" applyAlignment="1">
      <alignment/>
    </xf>
    <xf numFmtId="191" fontId="0" fillId="38" borderId="22" xfId="44" applyNumberFormat="1" applyFont="1" applyFill="1" applyBorder="1" applyAlignment="1">
      <alignment/>
    </xf>
    <xf numFmtId="0" fontId="0" fillId="38" borderId="64" xfId="0" applyFont="1" applyFill="1" applyBorder="1" applyAlignment="1">
      <alignment/>
    </xf>
    <xf numFmtId="0" fontId="0" fillId="38" borderId="65" xfId="0" applyFont="1" applyFill="1" applyBorder="1" applyAlignment="1">
      <alignment/>
    </xf>
    <xf numFmtId="0" fontId="0" fillId="38" borderId="66" xfId="0" applyFont="1" applyFill="1" applyBorder="1" applyAlignment="1">
      <alignment/>
    </xf>
    <xf numFmtId="191" fontId="0" fillId="38" borderId="66" xfId="0" applyNumberFormat="1" applyFont="1" applyFill="1" applyBorder="1" applyAlignment="1">
      <alignment/>
    </xf>
    <xf numFmtId="191" fontId="0" fillId="38" borderId="67" xfId="44" applyNumberFormat="1" applyFont="1" applyFill="1" applyBorder="1" applyAlignment="1">
      <alignment/>
    </xf>
    <xf numFmtId="191" fontId="0" fillId="38" borderId="67" xfId="0" applyNumberFormat="1" applyFont="1" applyFill="1" applyBorder="1" applyAlignment="1">
      <alignment/>
    </xf>
    <xf numFmtId="0" fontId="0" fillId="38" borderId="16" xfId="0" applyFont="1" applyFill="1" applyBorder="1" applyAlignment="1">
      <alignment wrapText="1"/>
    </xf>
    <xf numFmtId="0" fontId="0" fillId="38" borderId="19" xfId="0" applyFont="1" applyFill="1" applyBorder="1" applyAlignment="1">
      <alignment wrapText="1"/>
    </xf>
    <xf numFmtId="0" fontId="0" fillId="38" borderId="24" xfId="0" applyFont="1" applyFill="1" applyBorder="1" applyAlignment="1">
      <alignment wrapText="1"/>
    </xf>
    <xf numFmtId="0" fontId="0" fillId="38" borderId="68" xfId="0" applyFont="1" applyFill="1" applyBorder="1" applyAlignment="1">
      <alignment wrapText="1"/>
    </xf>
    <xf numFmtId="0" fontId="0" fillId="38" borderId="69" xfId="0" applyFont="1" applyFill="1" applyBorder="1" applyAlignment="1">
      <alignment wrapText="1"/>
    </xf>
    <xf numFmtId="0" fontId="0" fillId="38" borderId="0" xfId="0" applyFont="1" applyFill="1" applyBorder="1" applyAlignment="1">
      <alignment wrapText="1"/>
    </xf>
    <xf numFmtId="9" fontId="0" fillId="38" borderId="27" xfId="65" applyFont="1" applyFill="1" applyBorder="1" applyAlignment="1">
      <alignment wrapText="1"/>
    </xf>
    <xf numFmtId="0" fontId="0" fillId="38" borderId="37" xfId="0" applyFont="1" applyFill="1" applyBorder="1" applyAlignment="1">
      <alignment wrapText="1"/>
    </xf>
    <xf numFmtId="0" fontId="0" fillId="38" borderId="60" xfId="0" applyFont="1" applyFill="1" applyBorder="1" applyAlignment="1">
      <alignment wrapText="1"/>
    </xf>
    <xf numFmtId="0" fontId="0" fillId="38" borderId="70" xfId="0" applyFont="1" applyFill="1" applyBorder="1" applyAlignment="1">
      <alignment wrapText="1"/>
    </xf>
    <xf numFmtId="0" fontId="0" fillId="38" borderId="64" xfId="0" applyFont="1" applyFill="1" applyBorder="1" applyAlignment="1">
      <alignment wrapText="1"/>
    </xf>
    <xf numFmtId="0" fontId="0" fillId="38" borderId="30" xfId="0" applyFont="1" applyFill="1" applyBorder="1" applyAlignment="1">
      <alignment wrapText="1"/>
    </xf>
    <xf numFmtId="0" fontId="0" fillId="38" borderId="39" xfId="0" applyFont="1" applyFill="1" applyBorder="1" applyAlignment="1">
      <alignment wrapText="1"/>
    </xf>
    <xf numFmtId="0" fontId="0" fillId="38" borderId="71" xfId="0" applyFont="1" applyFill="1" applyBorder="1" applyAlignment="1">
      <alignment wrapText="1"/>
    </xf>
    <xf numFmtId="191" fontId="0" fillId="36" borderId="20" xfId="44" applyNumberFormat="1" applyFont="1" applyFill="1" applyBorder="1" applyAlignment="1">
      <alignment/>
    </xf>
    <xf numFmtId="6" fontId="0" fillId="36" borderId="0" xfId="61" applyNumberFormat="1" applyFont="1" applyFill="1" applyBorder="1" applyAlignment="1">
      <alignment horizontal="center"/>
    </xf>
    <xf numFmtId="191" fontId="0" fillId="36" borderId="21" xfId="61" applyNumberFormat="1" applyFont="1" applyFill="1" applyBorder="1" applyAlignment="1">
      <alignment/>
    </xf>
    <xf numFmtId="191" fontId="0" fillId="38" borderId="47" xfId="44" applyNumberFormat="1" applyFont="1" applyFill="1" applyBorder="1" applyAlignment="1">
      <alignment/>
    </xf>
    <xf numFmtId="191" fontId="0" fillId="38" borderId="22" xfId="61" applyNumberFormat="1" applyFont="1" applyFill="1" applyBorder="1" applyAlignment="1">
      <alignment/>
    </xf>
    <xf numFmtId="191" fontId="0" fillId="38" borderId="48" xfId="61" applyNumberFormat="1" applyFont="1" applyFill="1" applyBorder="1" applyAlignment="1">
      <alignment/>
    </xf>
    <xf numFmtId="191" fontId="0" fillId="36" borderId="29" xfId="61" applyNumberFormat="1" applyFont="1" applyFill="1" applyBorder="1" applyAlignment="1">
      <alignment/>
    </xf>
    <xf numFmtId="191" fontId="0" fillId="38" borderId="72" xfId="44" applyNumberFormat="1" applyFont="1" applyFill="1" applyBorder="1" applyAlignment="1">
      <alignment/>
    </xf>
    <xf numFmtId="191" fontId="0" fillId="38" borderId="23" xfId="61" applyNumberFormat="1" applyFont="1" applyFill="1" applyBorder="1" applyAlignment="1">
      <alignment/>
    </xf>
    <xf numFmtId="191" fontId="0" fillId="38" borderId="23" xfId="44" applyNumberFormat="1" applyFont="1" applyFill="1" applyBorder="1" applyAlignment="1">
      <alignment/>
    </xf>
    <xf numFmtId="191" fontId="0" fillId="38" borderId="73" xfId="61" applyNumberFormat="1" applyFont="1" applyFill="1" applyBorder="1" applyAlignment="1">
      <alignment/>
    </xf>
    <xf numFmtId="3" fontId="0" fillId="36" borderId="42" xfId="44" applyNumberFormat="1" applyFont="1" applyFill="1" applyBorder="1" applyAlignment="1">
      <alignment/>
    </xf>
    <xf numFmtId="3" fontId="0" fillId="38" borderId="74" xfId="44" applyNumberFormat="1" applyFont="1" applyFill="1" applyBorder="1" applyAlignment="1">
      <alignment/>
    </xf>
    <xf numFmtId="3" fontId="0" fillId="38" borderId="43" xfId="44" applyNumberFormat="1" applyFont="1" applyFill="1" applyBorder="1" applyAlignment="1">
      <alignment/>
    </xf>
    <xf numFmtId="3" fontId="0" fillId="38" borderId="75" xfId="44" applyNumberFormat="1" applyFont="1" applyFill="1" applyBorder="1" applyAlignment="1">
      <alignment/>
    </xf>
    <xf numFmtId="3" fontId="0" fillId="36" borderId="21" xfId="44" applyNumberFormat="1" applyFont="1" applyFill="1" applyBorder="1" applyAlignment="1">
      <alignment/>
    </xf>
    <xf numFmtId="3" fontId="0" fillId="38" borderId="47" xfId="44" applyNumberFormat="1" applyFont="1" applyFill="1" applyBorder="1" applyAlignment="1">
      <alignment/>
    </xf>
    <xf numFmtId="3" fontId="0" fillId="38" borderId="48" xfId="44" applyNumberFormat="1" applyFont="1" applyFill="1" applyBorder="1" applyAlignment="1">
      <alignment/>
    </xf>
    <xf numFmtId="3" fontId="0" fillId="36" borderId="29" xfId="61" applyNumberFormat="1" applyFont="1" applyFill="1" applyBorder="1" applyAlignment="1">
      <alignment/>
    </xf>
    <xf numFmtId="3" fontId="0" fillId="38" borderId="72" xfId="44" applyNumberFormat="1" applyFont="1" applyFill="1" applyBorder="1" applyAlignment="1">
      <alignment/>
    </xf>
    <xf numFmtId="3" fontId="0" fillId="38" borderId="23" xfId="44" applyNumberFormat="1" applyFont="1" applyFill="1" applyBorder="1" applyAlignment="1">
      <alignment/>
    </xf>
    <xf numFmtId="3" fontId="0" fillId="38" borderId="73" xfId="44" applyNumberFormat="1" applyFont="1" applyFill="1" applyBorder="1" applyAlignment="1">
      <alignment/>
    </xf>
    <xf numFmtId="3" fontId="0" fillId="36" borderId="44" xfId="44" applyNumberFormat="1" applyFont="1" applyFill="1" applyBorder="1" applyAlignment="1">
      <alignment/>
    </xf>
    <xf numFmtId="3" fontId="0" fillId="38" borderId="21" xfId="44" applyNumberFormat="1" applyFont="1" applyFill="1" applyBorder="1" applyAlignment="1">
      <alignment/>
    </xf>
    <xf numFmtId="9" fontId="0" fillId="36" borderId="11" xfId="65" applyNumberFormat="1" applyFont="1" applyFill="1" applyBorder="1" applyAlignment="1">
      <alignment/>
    </xf>
    <xf numFmtId="9" fontId="0" fillId="36" borderId="0" xfId="65" applyFont="1" applyFill="1" applyBorder="1" applyAlignment="1">
      <alignment wrapText="1"/>
    </xf>
    <xf numFmtId="38" fontId="0" fillId="36" borderId="0" xfId="61" applyFont="1" applyFill="1" applyBorder="1" applyAlignment="1">
      <alignment/>
    </xf>
    <xf numFmtId="38" fontId="0" fillId="36" borderId="10" xfId="61" applyFont="1" applyFill="1" applyBorder="1" applyAlignment="1">
      <alignment/>
    </xf>
    <xf numFmtId="38" fontId="0" fillId="36" borderId="11" xfId="61" applyFont="1" applyFill="1" applyBorder="1" applyAlignment="1">
      <alignment/>
    </xf>
    <xf numFmtId="38" fontId="0" fillId="38" borderId="0" xfId="61" applyFont="1" applyFill="1" applyBorder="1" applyAlignment="1">
      <alignment/>
    </xf>
    <xf numFmtId="38" fontId="0" fillId="38" borderId="40" xfId="61" applyFont="1" applyFill="1" applyBorder="1" applyAlignment="1">
      <alignment/>
    </xf>
    <xf numFmtId="9" fontId="0" fillId="39" borderId="0" xfId="65" applyFont="1" applyFill="1" applyBorder="1" applyAlignment="1">
      <alignment/>
    </xf>
    <xf numFmtId="9" fontId="0" fillId="36" borderId="0" xfId="65" applyFont="1" applyFill="1" applyBorder="1" applyAlignment="1">
      <alignment/>
    </xf>
    <xf numFmtId="38" fontId="0" fillId="36" borderId="0" xfId="61" applyFont="1" applyFill="1" applyBorder="1" applyAlignment="1">
      <alignment/>
    </xf>
    <xf numFmtId="3" fontId="0" fillId="38" borderId="72" xfId="0" applyNumberFormat="1" applyFont="1" applyFill="1" applyBorder="1" applyAlignment="1">
      <alignment/>
    </xf>
    <xf numFmtId="3" fontId="0" fillId="38" borderId="23" xfId="0" applyNumberFormat="1" applyFont="1" applyFill="1" applyBorder="1" applyAlignment="1">
      <alignment/>
    </xf>
    <xf numFmtId="3" fontId="0" fillId="38" borderId="73" xfId="0" applyNumberFormat="1" applyFont="1" applyFill="1" applyBorder="1" applyAlignment="1">
      <alignment/>
    </xf>
    <xf numFmtId="0" fontId="0" fillId="39" borderId="76" xfId="0" applyFont="1" applyFill="1" applyBorder="1" applyAlignment="1">
      <alignment/>
    </xf>
    <xf numFmtId="0" fontId="0" fillId="39" borderId="77" xfId="0" applyFont="1" applyFill="1" applyBorder="1" applyAlignment="1">
      <alignment/>
    </xf>
    <xf numFmtId="3" fontId="0" fillId="39" borderId="77" xfId="0" applyNumberFormat="1" applyFont="1" applyFill="1" applyBorder="1" applyAlignment="1">
      <alignment/>
    </xf>
    <xf numFmtId="0" fontId="0" fillId="39" borderId="78" xfId="0" applyFont="1" applyFill="1" applyBorder="1" applyAlignment="1">
      <alignment/>
    </xf>
    <xf numFmtId="0" fontId="0" fillId="39" borderId="79" xfId="0" applyFont="1" applyFill="1" applyBorder="1" applyAlignment="1">
      <alignment/>
    </xf>
    <xf numFmtId="3" fontId="0" fillId="39" borderId="79" xfId="0" applyNumberFormat="1" applyFont="1" applyFill="1" applyBorder="1" applyAlignment="1">
      <alignment/>
    </xf>
    <xf numFmtId="3" fontId="0" fillId="39" borderId="80" xfId="0" applyNumberFormat="1" applyFont="1" applyFill="1" applyBorder="1" applyAlignment="1">
      <alignment/>
    </xf>
    <xf numFmtId="0" fontId="7" fillId="39" borderId="76" xfId="0" applyFont="1" applyFill="1" applyBorder="1" applyAlignment="1">
      <alignment horizontal="center"/>
    </xf>
    <xf numFmtId="0" fontId="0" fillId="39" borderId="81" xfId="0" applyFont="1" applyFill="1" applyBorder="1" applyAlignment="1">
      <alignment horizontal="center"/>
    </xf>
    <xf numFmtId="0" fontId="7" fillId="39" borderId="82" xfId="0" applyFont="1" applyFill="1" applyBorder="1" applyAlignment="1">
      <alignment/>
    </xf>
    <xf numFmtId="0" fontId="0" fillId="39" borderId="83" xfId="0" applyFont="1" applyFill="1" applyBorder="1" applyAlignment="1">
      <alignment/>
    </xf>
    <xf numFmtId="0" fontId="0" fillId="39" borderId="84" xfId="0" applyFont="1" applyFill="1" applyBorder="1" applyAlignment="1">
      <alignment/>
    </xf>
    <xf numFmtId="0" fontId="0" fillId="39" borderId="85" xfId="0" applyFont="1" applyFill="1" applyBorder="1" applyAlignment="1">
      <alignment/>
    </xf>
    <xf numFmtId="3" fontId="0" fillId="39" borderId="85" xfId="0" applyNumberFormat="1" applyFont="1" applyFill="1" applyBorder="1" applyAlignment="1">
      <alignment/>
    </xf>
    <xf numFmtId="3" fontId="0" fillId="39" borderId="86" xfId="0" applyNumberFormat="1" applyFont="1" applyFill="1" applyBorder="1" applyAlignment="1">
      <alignment/>
    </xf>
    <xf numFmtId="0" fontId="7" fillId="39" borderId="32" xfId="0" applyFont="1" applyFill="1" applyBorder="1" applyAlignment="1">
      <alignment/>
    </xf>
    <xf numFmtId="0" fontId="7" fillId="39" borderId="33" xfId="0" applyFont="1" applyFill="1" applyBorder="1" applyAlignment="1">
      <alignment/>
    </xf>
    <xf numFmtId="3" fontId="7" fillId="39" borderId="33" xfId="0" applyNumberFormat="1" applyFont="1" applyFill="1" applyBorder="1" applyAlignment="1">
      <alignment/>
    </xf>
    <xf numFmtId="3" fontId="7" fillId="39" borderId="35" xfId="0" applyNumberFormat="1" applyFont="1" applyFill="1" applyBorder="1" applyAlignment="1">
      <alignment/>
    </xf>
    <xf numFmtId="38" fontId="7" fillId="36" borderId="87" xfId="61" applyFont="1" applyFill="1" applyBorder="1" applyAlignment="1">
      <alignment/>
    </xf>
    <xf numFmtId="38" fontId="0" fillId="36" borderId="88" xfId="61" applyFont="1" applyFill="1" applyBorder="1" applyAlignment="1">
      <alignment/>
    </xf>
    <xf numFmtId="3" fontId="0" fillId="36" borderId="89" xfId="61" applyNumberFormat="1" applyFont="1" applyFill="1" applyBorder="1" applyAlignment="1">
      <alignment/>
    </xf>
    <xf numFmtId="3" fontId="0" fillId="36" borderId="90" xfId="61" applyNumberFormat="1" applyFont="1" applyFill="1" applyBorder="1" applyAlignment="1">
      <alignment/>
    </xf>
    <xf numFmtId="0" fontId="0" fillId="0" borderId="91" xfId="0" applyBorder="1" applyAlignment="1">
      <alignment/>
    </xf>
    <xf numFmtId="3" fontId="54" fillId="36" borderId="0" xfId="61" applyNumberFormat="1" applyFont="1" applyFill="1" applyBorder="1" applyAlignment="1">
      <alignment horizontal="center"/>
    </xf>
    <xf numFmtId="0" fontId="7" fillId="38" borderId="92" xfId="0" applyFont="1" applyFill="1" applyBorder="1" applyAlignment="1">
      <alignment/>
    </xf>
    <xf numFmtId="0" fontId="0" fillId="38" borderId="93" xfId="0" applyFont="1" applyFill="1" applyBorder="1" applyAlignment="1">
      <alignment/>
    </xf>
    <xf numFmtId="3" fontId="0" fillId="38" borderId="93" xfId="0" applyNumberFormat="1" applyFont="1" applyFill="1" applyBorder="1" applyAlignment="1">
      <alignment/>
    </xf>
    <xf numFmtId="3" fontId="0" fillId="38" borderId="94" xfId="44" applyNumberFormat="1" applyFont="1" applyFill="1" applyBorder="1" applyAlignment="1">
      <alignment/>
    </xf>
    <xf numFmtId="3" fontId="0" fillId="38" borderId="95" xfId="44" applyNumberFormat="1" applyFont="1" applyFill="1" applyBorder="1" applyAlignment="1">
      <alignment/>
    </xf>
    <xf numFmtId="0" fontId="0" fillId="0" borderId="28" xfId="0" applyBorder="1" applyAlignment="1">
      <alignment/>
    </xf>
    <xf numFmtId="0" fontId="0" fillId="38" borderId="76" xfId="0" applyFont="1" applyFill="1" applyBorder="1" applyAlignment="1">
      <alignment/>
    </xf>
    <xf numFmtId="191" fontId="0" fillId="38" borderId="77" xfId="0" applyNumberFormat="1" applyFont="1" applyFill="1" applyBorder="1" applyAlignment="1">
      <alignment/>
    </xf>
    <xf numFmtId="191" fontId="0" fillId="38" borderId="94" xfId="44" applyNumberFormat="1" applyFont="1" applyFill="1" applyBorder="1" applyAlignment="1">
      <alignment/>
    </xf>
    <xf numFmtId="191" fontId="0" fillId="38" borderId="95" xfId="0" applyNumberFormat="1" applyFont="1" applyFill="1" applyBorder="1" applyAlignment="1">
      <alignment/>
    </xf>
    <xf numFmtId="0" fontId="0" fillId="38" borderId="96" xfId="0" applyFont="1" applyFill="1" applyBorder="1" applyAlignment="1">
      <alignment/>
    </xf>
    <xf numFmtId="3" fontId="54" fillId="38" borderId="64" xfId="0" applyNumberFormat="1" applyFont="1" applyFill="1" applyBorder="1" applyAlignment="1">
      <alignment/>
    </xf>
    <xf numFmtId="3" fontId="0" fillId="38" borderId="97" xfId="44" applyNumberFormat="1" applyFont="1" applyFill="1" applyBorder="1" applyAlignment="1">
      <alignment/>
    </xf>
    <xf numFmtId="3" fontId="0" fillId="38" borderId="98" xfId="0" applyNumberFormat="1" applyFont="1" applyFill="1" applyBorder="1" applyAlignment="1">
      <alignment/>
    </xf>
    <xf numFmtId="38" fontId="7" fillId="36" borderId="76" xfId="61" applyFont="1" applyFill="1" applyBorder="1" applyAlignment="1">
      <alignment/>
    </xf>
    <xf numFmtId="38" fontId="7" fillId="36" borderId="0" xfId="61" applyFont="1" applyFill="1" applyBorder="1" applyAlignment="1">
      <alignment/>
    </xf>
    <xf numFmtId="3" fontId="7" fillId="36" borderId="22" xfId="44" applyNumberFormat="1" applyFont="1" applyFill="1" applyBorder="1" applyAlignment="1">
      <alignment/>
    </xf>
    <xf numFmtId="3" fontId="7" fillId="36" borderId="77" xfId="44" applyNumberFormat="1" applyFont="1" applyFill="1" applyBorder="1" applyAlignment="1">
      <alignment/>
    </xf>
    <xf numFmtId="0" fontId="0" fillId="40" borderId="21" xfId="0" applyFont="1" applyFill="1" applyBorder="1" applyAlignment="1">
      <alignment/>
    </xf>
    <xf numFmtId="0" fontId="0" fillId="40" borderId="0" xfId="0" applyFont="1" applyFill="1" applyBorder="1" applyAlignment="1">
      <alignment/>
    </xf>
    <xf numFmtId="3" fontId="0" fillId="40" borderId="0" xfId="0" applyNumberFormat="1" applyFont="1" applyFill="1" applyBorder="1" applyAlignment="1">
      <alignment/>
    </xf>
    <xf numFmtId="3" fontId="0" fillId="40" borderId="22" xfId="44" applyNumberFormat="1" applyFont="1" applyFill="1" applyBorder="1" applyAlignment="1">
      <alignment/>
    </xf>
    <xf numFmtId="3" fontId="0" fillId="40" borderId="22" xfId="0" applyNumberFormat="1" applyFont="1" applyFill="1" applyBorder="1" applyAlignment="1">
      <alignment/>
    </xf>
    <xf numFmtId="0" fontId="0" fillId="0" borderId="99" xfId="0" applyBorder="1" applyAlignment="1">
      <alignment/>
    </xf>
    <xf numFmtId="0" fontId="0" fillId="38" borderId="32" xfId="0" applyFont="1" applyFill="1" applyBorder="1" applyAlignment="1">
      <alignment/>
    </xf>
    <xf numFmtId="0" fontId="0" fillId="0" borderId="39" xfId="0" applyBorder="1" applyAlignment="1">
      <alignment/>
    </xf>
    <xf numFmtId="3" fontId="0" fillId="38" borderId="100" xfId="0" applyNumberFormat="1" applyFont="1" applyFill="1" applyBorder="1" applyAlignment="1">
      <alignment/>
    </xf>
    <xf numFmtId="3" fontId="0" fillId="38" borderId="101" xfId="0" applyNumberFormat="1" applyFont="1" applyFill="1" applyBorder="1" applyAlignment="1">
      <alignment/>
    </xf>
    <xf numFmtId="3" fontId="0" fillId="38" borderId="102" xfId="0" applyNumberFormat="1" applyFont="1" applyFill="1" applyBorder="1" applyAlignment="1">
      <alignment/>
    </xf>
    <xf numFmtId="3" fontId="0" fillId="38" borderId="103" xfId="0" applyNumberFormat="1" applyFont="1" applyFill="1" applyBorder="1" applyAlignment="1">
      <alignment/>
    </xf>
    <xf numFmtId="3" fontId="0" fillId="38" borderId="104" xfId="0" applyNumberFormat="1" applyFont="1" applyFill="1" applyBorder="1" applyAlignment="1">
      <alignment/>
    </xf>
    <xf numFmtId="3" fontId="0" fillId="38" borderId="105" xfId="0" applyNumberFormat="1" applyFont="1" applyFill="1" applyBorder="1" applyAlignment="1">
      <alignment/>
    </xf>
    <xf numFmtId="38" fontId="0" fillId="36" borderId="106" xfId="61" applyFont="1" applyFill="1" applyBorder="1" applyAlignment="1">
      <alignment/>
    </xf>
    <xf numFmtId="3" fontId="0" fillId="38" borderId="107" xfId="61" applyNumberFormat="1" applyFont="1" applyFill="1" applyBorder="1" applyAlignment="1">
      <alignment/>
    </xf>
    <xf numFmtId="0" fontId="42" fillId="35" borderId="0" xfId="68" applyNumberFormat="1" applyAlignment="1">
      <alignment horizontal="center" vertical="center" wrapText="1"/>
    </xf>
    <xf numFmtId="38" fontId="0" fillId="36" borderId="0" xfId="61" applyFont="1" applyFill="1" applyBorder="1" applyAlignment="1">
      <alignment/>
    </xf>
    <xf numFmtId="3" fontId="0" fillId="38" borderId="0" xfId="0" applyNumberFormat="1" applyFont="1" applyFill="1" applyBorder="1" applyAlignment="1">
      <alignment/>
    </xf>
    <xf numFmtId="0" fontId="6" fillId="0" borderId="29" xfId="0" applyFont="1" applyBorder="1" applyAlignment="1">
      <alignment/>
    </xf>
    <xf numFmtId="0" fontId="6" fillId="0" borderId="11" xfId="0" applyFont="1" applyBorder="1" applyAlignment="1">
      <alignment/>
    </xf>
    <xf numFmtId="0" fontId="6" fillId="0" borderId="31" xfId="0" applyFont="1" applyBorder="1" applyAlignment="1">
      <alignment/>
    </xf>
    <xf numFmtId="3" fontId="0" fillId="39" borderId="76" xfId="0" applyNumberFormat="1" applyFont="1" applyFill="1" applyBorder="1" applyAlignment="1">
      <alignment/>
    </xf>
    <xf numFmtId="3" fontId="0" fillId="39" borderId="43" xfId="0" applyNumberFormat="1" applyFont="1" applyFill="1" applyBorder="1" applyAlignment="1">
      <alignment/>
    </xf>
    <xf numFmtId="3" fontId="0" fillId="39" borderId="108" xfId="0" applyNumberFormat="1" applyFont="1" applyFill="1" applyBorder="1" applyAlignment="1">
      <alignment/>
    </xf>
    <xf numFmtId="3" fontId="0" fillId="39" borderId="109" xfId="0" applyNumberFormat="1" applyFont="1" applyFill="1" applyBorder="1" applyAlignment="1">
      <alignment/>
    </xf>
    <xf numFmtId="3" fontId="0" fillId="39" borderId="50" xfId="0" applyNumberFormat="1" applyFont="1" applyFill="1" applyBorder="1" applyAlignment="1">
      <alignment/>
    </xf>
    <xf numFmtId="3" fontId="7" fillId="38" borderId="74" xfId="44" applyNumberFormat="1" applyFont="1" applyFill="1" applyBorder="1" applyAlignment="1">
      <alignment/>
    </xf>
    <xf numFmtId="3" fontId="7" fillId="38" borderId="43" xfId="44" applyNumberFormat="1" applyFont="1" applyFill="1" applyBorder="1" applyAlignment="1">
      <alignment/>
    </xf>
    <xf numFmtId="3" fontId="7" fillId="38" borderId="75" xfId="44" applyNumberFormat="1" applyFont="1" applyFill="1" applyBorder="1" applyAlignment="1">
      <alignment/>
    </xf>
    <xf numFmtId="0" fontId="42" fillId="35" borderId="0" xfId="68" applyNumberFormat="1" applyAlignment="1">
      <alignment horizontal="center" vertical="center" wrapText="1"/>
    </xf>
    <xf numFmtId="0" fontId="42" fillId="35" borderId="12" xfId="68" applyNumberFormat="1" applyBorder="1" applyProtection="1">
      <alignment horizontal="center" vertical="center" wrapText="1"/>
      <protection locked="0"/>
    </xf>
    <xf numFmtId="0" fontId="42" fillId="35" borderId="0" xfId="68" applyNumberFormat="1" applyBorder="1" applyProtection="1">
      <alignment horizontal="center" vertical="center" wrapText="1"/>
      <protection locked="0"/>
    </xf>
    <xf numFmtId="0" fontId="7" fillId="39" borderId="110" xfId="0" applyFont="1" applyFill="1" applyBorder="1" applyAlignment="1">
      <alignment horizontal="center"/>
    </xf>
    <xf numFmtId="0" fontId="7" fillId="39" borderId="111" xfId="0" applyFont="1" applyFill="1" applyBorder="1" applyAlignment="1">
      <alignment horizontal="center"/>
    </xf>
    <xf numFmtId="0" fontId="7" fillId="39" borderId="112" xfId="0" applyFont="1" applyFill="1" applyBorder="1" applyAlignment="1">
      <alignment horizontal="center"/>
    </xf>
    <xf numFmtId="0" fontId="42" fillId="35" borderId="12" xfId="68" applyNumberFormat="1" applyBorder="1" applyAlignment="1">
      <alignment horizontal="center" vertical="center" wrapText="1"/>
    </xf>
    <xf numFmtId="0" fontId="42" fillId="35" borderId="0" xfId="68" applyNumberFormat="1" applyBorder="1" applyAlignment="1">
      <alignment horizontal="center" vertical="center" wrapText="1"/>
    </xf>
    <xf numFmtId="44" fontId="42" fillId="35" borderId="0" xfId="68" applyNumberFormat="1">
      <alignment horizontal="center" vertical="center" wrapText="1"/>
    </xf>
    <xf numFmtId="0" fontId="9" fillId="0" borderId="45" xfId="57" applyFont="1" applyBorder="1">
      <alignment horizontal="left" vertical="top" wrapText="1"/>
      <protection/>
    </xf>
    <xf numFmtId="0" fontId="44" fillId="0" borderId="20" xfId="57" applyBorder="1">
      <alignment horizontal="left" vertical="top" wrapText="1"/>
      <protection/>
    </xf>
    <xf numFmtId="0" fontId="44" fillId="0" borderId="46" xfId="57" applyBorder="1">
      <alignment horizontal="left" vertical="top" wrapText="1"/>
      <protection/>
    </xf>
    <xf numFmtId="0" fontId="44" fillId="0" borderId="21" xfId="57" applyBorder="1">
      <alignment horizontal="left" vertical="top" wrapText="1"/>
      <protection/>
    </xf>
    <xf numFmtId="0" fontId="44" fillId="0" borderId="0" xfId="57" applyBorder="1">
      <alignment horizontal="left" vertical="top" wrapText="1"/>
      <protection/>
    </xf>
    <xf numFmtId="0" fontId="44" fillId="0" borderId="28" xfId="57" applyBorder="1">
      <alignment horizontal="left" vertical="top" wrapText="1"/>
      <protection/>
    </xf>
    <xf numFmtId="0" fontId="44" fillId="0" borderId="0" xfId="57">
      <alignment horizontal="left" vertical="top" wrapText="1"/>
      <protection/>
    </xf>
    <xf numFmtId="0" fontId="42" fillId="30" borderId="0" xfId="55" applyAlignment="1">
      <alignment horizontal="center" vertical="center" wrapText="1"/>
    </xf>
    <xf numFmtId="0" fontId="42" fillId="30" borderId="113" xfId="55" applyBorder="1" applyAlignment="1">
      <alignment horizontal="center" vertical="center" wrapText="1"/>
    </xf>
    <xf numFmtId="0" fontId="42" fillId="30" borderId="0" xfId="55" applyBorder="1" applyAlignment="1">
      <alignment horizontal="center" vertical="center" wrapText="1"/>
    </xf>
    <xf numFmtId="0" fontId="42" fillId="30" borderId="114" xfId="55" applyBorder="1" applyAlignment="1">
      <alignment horizontal="center" vertical="center" wrapText="1"/>
    </xf>
    <xf numFmtId="0" fontId="55" fillId="38" borderId="0" xfId="60" applyFont="1" applyFill="1" applyAlignment="1">
      <alignment horizontal="center" vertical="center"/>
      <protection/>
    </xf>
    <xf numFmtId="38" fontId="7" fillId="36" borderId="45" xfId="61" applyFont="1" applyFill="1" applyBorder="1" applyAlignment="1">
      <alignment horizontal="center"/>
    </xf>
    <xf numFmtId="38" fontId="7" fillId="36" borderId="20" xfId="61" applyFont="1" applyFill="1" applyBorder="1" applyAlignment="1">
      <alignment horizontal="center"/>
    </xf>
    <xf numFmtId="0" fontId="42" fillId="35" borderId="0" xfId="68" applyNumberFormat="1">
      <alignment horizontal="center" vertical="center" wrapText="1"/>
    </xf>
    <xf numFmtId="0" fontId="42" fillId="30" borderId="115" xfId="55" applyBorder="1" applyAlignment="1">
      <alignment horizontal="center" vertical="center" wrapText="1"/>
    </xf>
    <xf numFmtId="191" fontId="7" fillId="38" borderId="116" xfId="44" applyNumberFormat="1" applyFont="1" applyFill="1" applyBorder="1" applyAlignment="1">
      <alignment horizontal="center"/>
    </xf>
    <xf numFmtId="191" fontId="7" fillId="38" borderId="68" xfId="44" applyNumberFormat="1" applyFont="1" applyFill="1" applyBorder="1" applyAlignment="1">
      <alignment horizontal="center"/>
    </xf>
    <xf numFmtId="9" fontId="0" fillId="38" borderId="37" xfId="65" applyFont="1" applyFill="1" applyBorder="1" applyAlignment="1">
      <alignment horizontal="center" vertical="center"/>
    </xf>
    <xf numFmtId="9" fontId="0" fillId="38" borderId="60" xfId="65" applyFont="1" applyFill="1" applyBorder="1" applyAlignment="1">
      <alignment horizontal="center" vertical="center"/>
    </xf>
    <xf numFmtId="0" fontId="7" fillId="38" borderId="14" xfId="0" applyFont="1" applyFill="1" applyBorder="1" applyAlignment="1">
      <alignment horizontal="center"/>
    </xf>
    <xf numFmtId="0" fontId="42" fillId="35" borderId="117" xfId="68" applyNumberFormat="1" applyBorder="1" applyAlignment="1">
      <alignment horizontal="center" vertical="center" wrapText="1"/>
    </xf>
    <xf numFmtId="0" fontId="0" fillId="38" borderId="37" xfId="0" applyFont="1" applyFill="1" applyBorder="1" applyAlignment="1">
      <alignment horizontal="left" vertical="top"/>
    </xf>
    <xf numFmtId="0" fontId="0" fillId="38" borderId="0" xfId="0" applyFont="1" applyFill="1" applyBorder="1" applyAlignment="1">
      <alignment horizontal="left" vertical="top"/>
    </xf>
    <xf numFmtId="0" fontId="0" fillId="38" borderId="37" xfId="0" applyFont="1" applyFill="1" applyBorder="1" applyAlignment="1">
      <alignment horizontal="left"/>
    </xf>
    <xf numFmtId="0" fontId="0" fillId="38" borderId="0" xfId="0" applyFont="1" applyFill="1" applyBorder="1" applyAlignment="1">
      <alignment horizontal="left"/>
    </xf>
    <xf numFmtId="0" fontId="0" fillId="38" borderId="39" xfId="0" applyFont="1" applyFill="1" applyBorder="1" applyAlignment="1">
      <alignment horizontal="left"/>
    </xf>
    <xf numFmtId="0" fontId="0" fillId="38" borderId="17" xfId="0" applyFont="1" applyFill="1" applyBorder="1" applyAlignment="1">
      <alignment horizontal="left"/>
    </xf>
    <xf numFmtId="0" fontId="42" fillId="35" borderId="117" xfId="68" applyNumberFormat="1" applyBorder="1">
      <alignment horizontal="center" vertical="center" wrapText="1"/>
    </xf>
    <xf numFmtId="0" fontId="42" fillId="35" borderId="0" xfId="68" applyNumberFormat="1" applyBorder="1">
      <alignment horizontal="center" vertical="center" wrapText="1"/>
    </xf>
    <xf numFmtId="0" fontId="7" fillId="36" borderId="20" xfId="0" applyFont="1" applyFill="1" applyBorder="1" applyAlignment="1">
      <alignment horizontal="center"/>
    </xf>
    <xf numFmtId="9" fontId="0" fillId="36" borderId="0" xfId="65" applyFont="1" applyFill="1" applyBorder="1" applyAlignment="1">
      <alignment horizontal="center" vertical="center"/>
    </xf>
    <xf numFmtId="9" fontId="0" fillId="36" borderId="28" xfId="65" applyFont="1" applyFill="1" applyBorder="1" applyAlignment="1">
      <alignment horizontal="center" vertical="center"/>
    </xf>
    <xf numFmtId="9" fontId="0" fillId="36" borderId="11" xfId="65" applyFont="1" applyFill="1" applyBorder="1" applyAlignment="1">
      <alignment horizontal="center" vertical="center"/>
    </xf>
    <xf numFmtId="9" fontId="0" fillId="36" borderId="31" xfId="65" applyFont="1" applyFill="1" applyBorder="1" applyAlignment="1">
      <alignment horizontal="center" vertical="center"/>
    </xf>
    <xf numFmtId="0" fontId="42" fillId="0" borderId="12" xfId="68" applyNumberFormat="1" applyFill="1" applyBorder="1" applyAlignment="1">
      <alignment horizontal="center" vertical="center" wrapText="1"/>
    </xf>
    <xf numFmtId="0" fontId="42" fillId="0" borderId="0" xfId="68" applyNumberFormat="1" applyFill="1" applyBorder="1" applyAlignment="1">
      <alignment horizontal="center" vertical="center"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Date" xfId="47"/>
    <cellStyle name="Explanatory Text" xfId="48"/>
    <cellStyle name="Fixed" xfId="49"/>
    <cellStyle name="Good" xfId="50"/>
    <cellStyle name="Heading 1" xfId="51"/>
    <cellStyle name="Heading 2" xfId="52"/>
    <cellStyle name="Heading 3" xfId="53"/>
    <cellStyle name="Heading 4" xfId="54"/>
    <cellStyle name="If this then that" xfId="55"/>
    <cellStyle name="Input" xfId="56"/>
    <cellStyle name="Intro" xfId="57"/>
    <cellStyle name="Linked Cell" xfId="58"/>
    <cellStyle name="Neutral" xfId="59"/>
    <cellStyle name="New concept" xfId="60"/>
    <cellStyle name="Normal 2" xfId="61"/>
    <cellStyle name="Normal 3" xfId="62"/>
    <cellStyle name="Note" xfId="63"/>
    <cellStyle name="Output" xfId="64"/>
    <cellStyle name="Percent" xfId="65"/>
    <cellStyle name="Percent 2" xfId="66"/>
    <cellStyle name="Text" xfId="67"/>
    <cellStyle name="This is for" xfId="68"/>
    <cellStyle name="Title" xfId="69"/>
    <cellStyle name="Total" xfId="70"/>
    <cellStyle name="Warning Text" xfId="71"/>
  </cellStyle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409575</xdr:colOff>
      <xdr:row>0</xdr:row>
      <xdr:rowOff>1438275</xdr:rowOff>
    </xdr:to>
    <xdr:pic>
      <xdr:nvPicPr>
        <xdr:cNvPr id="1" name="Picture 1"/>
        <xdr:cNvPicPr preferRelativeResize="1">
          <a:picLocks noChangeAspect="1"/>
        </xdr:cNvPicPr>
      </xdr:nvPicPr>
      <xdr:blipFill>
        <a:blip r:embed="rId1"/>
        <a:srcRect l="-36393" t="-23947" r="-9065" b="701"/>
        <a:stretch>
          <a:fillRect/>
        </a:stretch>
      </xdr:blipFill>
      <xdr:spPr>
        <a:xfrm>
          <a:off x="0" y="0"/>
          <a:ext cx="30861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409575</xdr:colOff>
      <xdr:row>0</xdr:row>
      <xdr:rowOff>1438275</xdr:rowOff>
    </xdr:to>
    <xdr:pic>
      <xdr:nvPicPr>
        <xdr:cNvPr id="1" name="Picture 1"/>
        <xdr:cNvPicPr preferRelativeResize="1">
          <a:picLocks noChangeAspect="1"/>
        </xdr:cNvPicPr>
      </xdr:nvPicPr>
      <xdr:blipFill>
        <a:blip r:embed="rId1"/>
        <a:srcRect l="-36393" t="-23947" r="-9065" b="701"/>
        <a:stretch>
          <a:fillRect/>
        </a:stretch>
      </xdr:blipFill>
      <xdr:spPr>
        <a:xfrm>
          <a:off x="0" y="0"/>
          <a:ext cx="3086100" cy="1438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409575</xdr:colOff>
      <xdr:row>0</xdr:row>
      <xdr:rowOff>1438275</xdr:rowOff>
    </xdr:to>
    <xdr:pic>
      <xdr:nvPicPr>
        <xdr:cNvPr id="1" name="Picture 1"/>
        <xdr:cNvPicPr preferRelativeResize="1">
          <a:picLocks noChangeAspect="1"/>
        </xdr:cNvPicPr>
      </xdr:nvPicPr>
      <xdr:blipFill>
        <a:blip r:embed="rId1"/>
        <a:srcRect l="-36393" t="-23947" r="-9065" b="701"/>
        <a:stretch>
          <a:fillRect/>
        </a:stretch>
      </xdr:blipFill>
      <xdr:spPr>
        <a:xfrm>
          <a:off x="0" y="0"/>
          <a:ext cx="3086100" cy="1438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104775</xdr:colOff>
      <xdr:row>0</xdr:row>
      <xdr:rowOff>1438275</xdr:rowOff>
    </xdr:to>
    <xdr:pic>
      <xdr:nvPicPr>
        <xdr:cNvPr id="1" name="Picture 1"/>
        <xdr:cNvPicPr preferRelativeResize="1">
          <a:picLocks noChangeAspect="1"/>
        </xdr:cNvPicPr>
      </xdr:nvPicPr>
      <xdr:blipFill>
        <a:blip r:embed="rId1"/>
        <a:srcRect l="-36393" t="-23947" r="-9065" b="701"/>
        <a:stretch>
          <a:fillRect/>
        </a:stretch>
      </xdr:blipFill>
      <xdr:spPr>
        <a:xfrm>
          <a:off x="0" y="0"/>
          <a:ext cx="3086100"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B4"/>
  <sheetViews>
    <sheetView showRowColHeaders="0" zoomScalePageLayoutView="0" workbookViewId="0" topLeftCell="A1">
      <selection activeCell="A1" sqref="A1"/>
    </sheetView>
  </sheetViews>
  <sheetFormatPr defaultColWidth="7.59765625" defaultRowHeight="14.25"/>
  <cols>
    <col min="1" max="3" width="8.69921875" style="0" customWidth="1"/>
  </cols>
  <sheetData>
    <row r="1" spans="1:2" ht="14.25">
      <c r="A1" t="s">
        <v>0</v>
      </c>
      <c r="B1" t="b">
        <v>0</v>
      </c>
    </row>
    <row r="2" spans="1:2" ht="14.25">
      <c r="A2" t="s">
        <v>1</v>
      </c>
      <c r="B2" t="b">
        <v>0</v>
      </c>
    </row>
    <row r="3" spans="1:2" ht="14.25">
      <c r="A3" t="s">
        <v>2</v>
      </c>
      <c r="B3" t="s">
        <v>4</v>
      </c>
    </row>
    <row r="4" spans="1:2" ht="14.25">
      <c r="A4" t="s">
        <v>3</v>
      </c>
      <c r="B4">
        <v>1</v>
      </c>
    </row>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tabColor rgb="FF0079B1"/>
    <pageSetUpPr fitToPage="1"/>
  </sheetPr>
  <dimension ref="A3:Q63"/>
  <sheetViews>
    <sheetView showGridLines="0" showRowColHeaders="0" tabSelected="1" zoomScale="80" zoomScaleNormal="80" zoomScalePageLayoutView="0" workbookViewId="0" topLeftCell="A1">
      <selection activeCell="F3" sqref="F3:K15"/>
    </sheetView>
  </sheetViews>
  <sheetFormatPr defaultColWidth="7.59765625" defaultRowHeight="14.25"/>
  <cols>
    <col min="1" max="1" width="10.69921875" style="17" customWidth="1"/>
    <col min="2" max="5" width="8.69921875" style="17" customWidth="1"/>
    <col min="6" max="6" width="19.3984375" style="17" customWidth="1"/>
    <col min="7" max="7" width="23.3984375" style="17" customWidth="1"/>
    <col min="8" max="8" width="22.3984375" style="17" customWidth="1"/>
    <col min="9" max="9" width="14.296875" style="17" customWidth="1"/>
    <col min="10" max="10" width="12.3984375" style="17" customWidth="1"/>
    <col min="11" max="11" width="13.3984375" style="17" customWidth="1"/>
    <col min="12" max="18" width="8.69921875" style="17" customWidth="1"/>
    <col min="19" max="16384" width="7.59765625" style="17" customWidth="1"/>
  </cols>
  <sheetData>
    <row r="1" s="16" customFormat="1" ht="129.75" customHeight="1"/>
    <row r="2" ht="34.5" customHeight="1"/>
    <row r="3" spans="1:11" ht="19.5" customHeight="1">
      <c r="A3"/>
      <c r="B3" s="21" t="s">
        <v>34</v>
      </c>
      <c r="C3"/>
      <c r="D3"/>
      <c r="E3"/>
      <c r="F3" s="349" t="s">
        <v>85</v>
      </c>
      <c r="G3" s="350"/>
      <c r="H3" s="350"/>
      <c r="I3" s="350"/>
      <c r="J3" s="350"/>
      <c r="K3" s="351"/>
    </row>
    <row r="4" spans="1:11" ht="19.5" customHeight="1">
      <c r="A4"/>
      <c r="B4"/>
      <c r="C4"/>
      <c r="D4"/>
      <c r="E4"/>
      <c r="F4" s="352"/>
      <c r="G4" s="353"/>
      <c r="H4" s="353"/>
      <c r="I4" s="353"/>
      <c r="J4" s="353"/>
      <c r="K4" s="354"/>
    </row>
    <row r="5" spans="2:17" ht="19.5" customHeight="1">
      <c r="B5" s="340" t="s">
        <v>64</v>
      </c>
      <c r="C5" s="340"/>
      <c r="D5" s="340"/>
      <c r="F5" s="352"/>
      <c r="G5" s="353"/>
      <c r="H5" s="353"/>
      <c r="I5" s="353"/>
      <c r="J5" s="353"/>
      <c r="K5" s="354"/>
      <c r="Q5"/>
    </row>
    <row r="6" spans="2:11" ht="19.5" customHeight="1">
      <c r="B6" s="340"/>
      <c r="C6" s="340"/>
      <c r="D6" s="340"/>
      <c r="F6" s="352"/>
      <c r="G6" s="353"/>
      <c r="H6" s="353"/>
      <c r="I6" s="353"/>
      <c r="J6" s="353"/>
      <c r="K6" s="354"/>
    </row>
    <row r="7" spans="2:11" ht="19.5" customHeight="1">
      <c r="B7" s="340"/>
      <c r="C7" s="340"/>
      <c r="D7" s="340"/>
      <c r="F7" s="352"/>
      <c r="G7" s="353"/>
      <c r="H7" s="353"/>
      <c r="I7" s="353"/>
      <c r="J7" s="353"/>
      <c r="K7" s="354"/>
    </row>
    <row r="8" spans="1:11" ht="19.5" customHeight="1">
      <c r="A8"/>
      <c r="B8"/>
      <c r="C8"/>
      <c r="D8"/>
      <c r="E8"/>
      <c r="F8" s="352"/>
      <c r="G8" s="353"/>
      <c r="H8" s="353"/>
      <c r="I8" s="353"/>
      <c r="J8" s="353"/>
      <c r="K8" s="354"/>
    </row>
    <row r="9" spans="2:11" ht="19.5" customHeight="1">
      <c r="B9"/>
      <c r="C9"/>
      <c r="D9"/>
      <c r="F9" s="352"/>
      <c r="G9" s="353"/>
      <c r="H9" s="353"/>
      <c r="I9" s="353"/>
      <c r="J9" s="353"/>
      <c r="K9" s="354"/>
    </row>
    <row r="10" spans="2:11" ht="19.5" customHeight="1">
      <c r="B10"/>
      <c r="C10"/>
      <c r="D10"/>
      <c r="F10" s="352"/>
      <c r="G10" s="353"/>
      <c r="H10" s="353"/>
      <c r="I10" s="353"/>
      <c r="J10" s="353"/>
      <c r="K10" s="354"/>
    </row>
    <row r="11" spans="2:11" ht="19.5" customHeight="1">
      <c r="B11"/>
      <c r="C11"/>
      <c r="D11"/>
      <c r="F11" s="352"/>
      <c r="G11" s="353"/>
      <c r="H11" s="353"/>
      <c r="I11" s="353"/>
      <c r="J11" s="353"/>
      <c r="K11" s="354"/>
    </row>
    <row r="12" spans="1:11" ht="19.5" customHeight="1">
      <c r="A12"/>
      <c r="B12"/>
      <c r="C12"/>
      <c r="D12"/>
      <c r="E12"/>
      <c r="F12" s="352"/>
      <c r="G12" s="353"/>
      <c r="H12" s="353"/>
      <c r="I12" s="353"/>
      <c r="J12" s="353"/>
      <c r="K12" s="354"/>
    </row>
    <row r="13" spans="2:11" ht="19.5" customHeight="1">
      <c r="B13"/>
      <c r="C13"/>
      <c r="D13"/>
      <c r="F13" s="352"/>
      <c r="G13" s="353"/>
      <c r="H13" s="353"/>
      <c r="I13" s="353"/>
      <c r="J13" s="353"/>
      <c r="K13" s="354"/>
    </row>
    <row r="14" spans="6:11" ht="19.5" customHeight="1">
      <c r="F14" s="352"/>
      <c r="G14" s="353"/>
      <c r="H14" s="353"/>
      <c r="I14" s="353"/>
      <c r="J14" s="353"/>
      <c r="K14" s="354"/>
    </row>
    <row r="15" spans="6:11" ht="19.5" customHeight="1">
      <c r="F15" s="352"/>
      <c r="G15" s="353"/>
      <c r="H15" s="353"/>
      <c r="I15" s="353"/>
      <c r="J15" s="353"/>
      <c r="K15" s="354"/>
    </row>
    <row r="16" spans="2:14" ht="19.5" customHeight="1" thickBot="1">
      <c r="B16" s="18"/>
      <c r="C16" s="18"/>
      <c r="D16" s="18"/>
      <c r="E16"/>
      <c r="F16" s="329"/>
      <c r="G16" s="330"/>
      <c r="H16" s="330"/>
      <c r="I16" s="330"/>
      <c r="J16" s="330"/>
      <c r="K16" s="331"/>
      <c r="L16"/>
      <c r="M16"/>
      <c r="N16"/>
    </row>
    <row r="17" spans="2:17" ht="19.5" customHeight="1" thickBot="1" thickTop="1">
      <c r="B17" s="348" t="s">
        <v>82</v>
      </c>
      <c r="C17" s="348"/>
      <c r="D17" s="348"/>
      <c r="E17" s="24"/>
      <c r="F17" s="343" t="s">
        <v>39</v>
      </c>
      <c r="G17" s="344"/>
      <c r="H17" s="345"/>
      <c r="I17" s="275"/>
      <c r="J17" s="138" t="s">
        <v>31</v>
      </c>
      <c r="K17" s="139" t="s">
        <v>31</v>
      </c>
      <c r="L17" s="20"/>
      <c r="M17" s="341" t="s">
        <v>71</v>
      </c>
      <c r="N17" s="341"/>
      <c r="O17" s="341"/>
      <c r="P17" s="341"/>
      <c r="Q17" s="341"/>
    </row>
    <row r="18" spans="2:17" ht="19.5" customHeight="1">
      <c r="B18" s="348"/>
      <c r="C18" s="348"/>
      <c r="D18" s="348"/>
      <c r="E18"/>
      <c r="F18" s="274"/>
      <c r="G18" s="148"/>
      <c r="H18" s="148"/>
      <c r="I18" s="275"/>
      <c r="J18" s="138">
        <v>1</v>
      </c>
      <c r="K18" s="139">
        <v>2</v>
      </c>
      <c r="L18"/>
      <c r="M18" s="342"/>
      <c r="N18" s="342"/>
      <c r="O18" s="342"/>
      <c r="P18" s="342"/>
      <c r="Q18" s="342"/>
    </row>
    <row r="19" spans="2:17" ht="19.5" customHeight="1" thickBot="1">
      <c r="B19" s="348"/>
      <c r="C19" s="348"/>
      <c r="D19" s="348"/>
      <c r="E19"/>
      <c r="F19" s="276" t="s">
        <v>14</v>
      </c>
      <c r="G19" s="149"/>
      <c r="H19" s="149"/>
      <c r="I19" s="277"/>
      <c r="J19" s="150"/>
      <c r="K19" s="151"/>
      <c r="L19"/>
      <c r="M19" s="342"/>
      <c r="N19" s="342"/>
      <c r="O19" s="342"/>
      <c r="P19" s="342"/>
      <c r="Q19" s="342"/>
    </row>
    <row r="20" spans="2:17" ht="19.5" customHeight="1" thickTop="1">
      <c r="B20" s="348"/>
      <c r="C20" s="348"/>
      <c r="D20" s="348"/>
      <c r="E20"/>
      <c r="F20" s="267"/>
      <c r="G20" s="153" t="s">
        <v>8</v>
      </c>
      <c r="H20" s="153"/>
      <c r="I20" s="153"/>
      <c r="J20" s="153"/>
      <c r="K20" s="268"/>
      <c r="M20" s="342"/>
      <c r="N20" s="342"/>
      <c r="O20" s="342"/>
      <c r="P20" s="342"/>
      <c r="Q20" s="342"/>
    </row>
    <row r="21" spans="2:17" ht="19.5" customHeight="1">
      <c r="B21" s="348"/>
      <c r="C21" s="348"/>
      <c r="D21" s="348"/>
      <c r="E21"/>
      <c r="F21" s="267"/>
      <c r="G21" s="153"/>
      <c r="H21" s="153" t="s">
        <v>12</v>
      </c>
      <c r="I21" s="153"/>
      <c r="J21" s="332">
        <v>260000</v>
      </c>
      <c r="K21" s="334">
        <v>300000</v>
      </c>
      <c r="M21" s="342"/>
      <c r="N21" s="342"/>
      <c r="O21" s="342"/>
      <c r="P21" s="342"/>
      <c r="Q21" s="342"/>
    </row>
    <row r="22" spans="2:11" ht="19.5" customHeight="1">
      <c r="B22" s="348"/>
      <c r="C22" s="348"/>
      <c r="D22" s="348"/>
      <c r="E22"/>
      <c r="F22" s="267"/>
      <c r="G22" s="153"/>
      <c r="H22" s="153" t="s">
        <v>10</v>
      </c>
      <c r="I22" s="153"/>
      <c r="J22" s="332">
        <v>190000</v>
      </c>
      <c r="K22" s="334">
        <v>210000</v>
      </c>
    </row>
    <row r="23" spans="2:11" ht="19.5" customHeight="1">
      <c r="B23" s="348"/>
      <c r="C23" s="348"/>
      <c r="D23" s="348"/>
      <c r="E23"/>
      <c r="F23" s="267"/>
      <c r="G23" s="153"/>
      <c r="H23" s="153" t="s">
        <v>11</v>
      </c>
      <c r="I23" s="153"/>
      <c r="J23" s="332">
        <v>150000</v>
      </c>
      <c r="K23" s="334">
        <v>180000</v>
      </c>
    </row>
    <row r="24" spans="2:11" ht="19.5" customHeight="1">
      <c r="B24" s="348"/>
      <c r="C24" s="348"/>
      <c r="D24" s="348"/>
      <c r="E24"/>
      <c r="F24" s="267"/>
      <c r="G24" s="153"/>
      <c r="H24" s="156" t="s">
        <v>9</v>
      </c>
      <c r="I24" s="156"/>
      <c r="J24" s="333">
        <f>SUM(J21:J23)</f>
        <v>600000</v>
      </c>
      <c r="K24" s="333">
        <f>SUM(K21:K23)</f>
        <v>690000</v>
      </c>
    </row>
    <row r="25" spans="5:11" ht="19.5" customHeight="1">
      <c r="E25"/>
      <c r="F25" s="267"/>
      <c r="G25" s="153"/>
      <c r="H25" s="153"/>
      <c r="I25" s="153"/>
      <c r="J25" s="154"/>
      <c r="K25" s="160"/>
    </row>
    <row r="26" spans="5:11" ht="19.5" customHeight="1">
      <c r="E26"/>
      <c r="F26" s="267"/>
      <c r="G26" s="153" t="s">
        <v>44</v>
      </c>
      <c r="H26" s="153"/>
      <c r="I26" s="153"/>
      <c r="J26" s="154"/>
      <c r="K26" s="160"/>
    </row>
    <row r="27" spans="5:11" ht="19.5" customHeight="1">
      <c r="E27"/>
      <c r="F27" s="267"/>
      <c r="G27" s="153"/>
      <c r="H27" s="153" t="s">
        <v>17</v>
      </c>
      <c r="I27" s="153"/>
      <c r="J27" s="332">
        <v>100000</v>
      </c>
      <c r="K27" s="334">
        <v>108000</v>
      </c>
    </row>
    <row r="28" spans="5:11" ht="19.5" customHeight="1">
      <c r="E28"/>
      <c r="F28" s="267"/>
      <c r="G28" s="153"/>
      <c r="H28" s="153" t="s">
        <v>18</v>
      </c>
      <c r="I28" s="153"/>
      <c r="J28" s="332">
        <v>40000</v>
      </c>
      <c r="K28" s="334">
        <v>45000</v>
      </c>
    </row>
    <row r="29" spans="5:11" ht="19.5" customHeight="1">
      <c r="E29"/>
      <c r="F29" s="267"/>
      <c r="G29" s="153"/>
      <c r="H29" s="153" t="s">
        <v>19</v>
      </c>
      <c r="I29" s="153"/>
      <c r="J29" s="332">
        <v>20000</v>
      </c>
      <c r="K29" s="334">
        <v>35000</v>
      </c>
    </row>
    <row r="30" spans="5:11" ht="19.5" customHeight="1">
      <c r="E30"/>
      <c r="F30" s="267"/>
      <c r="G30" s="153"/>
      <c r="H30" s="156" t="s">
        <v>13</v>
      </c>
      <c r="I30" s="156"/>
      <c r="J30" s="333">
        <f>SUM(J27:J29)</f>
        <v>160000</v>
      </c>
      <c r="K30" s="333">
        <f>SUM(K27:K29)</f>
        <v>188000</v>
      </c>
    </row>
    <row r="31" spans="5:11" ht="19.5" customHeight="1">
      <c r="E31"/>
      <c r="F31" s="267"/>
      <c r="G31" s="153"/>
      <c r="H31" s="153"/>
      <c r="I31" s="153"/>
      <c r="J31" s="154"/>
      <c r="K31" s="269"/>
    </row>
    <row r="32" spans="5:11" ht="19.5" customHeight="1">
      <c r="E32"/>
      <c r="F32" s="270"/>
      <c r="G32" s="271" t="s">
        <v>45</v>
      </c>
      <c r="H32" s="271"/>
      <c r="I32" s="271"/>
      <c r="J32" s="272">
        <f>J24-J30</f>
        <v>440000</v>
      </c>
      <c r="K32" s="273">
        <f>K24-K30</f>
        <v>502000</v>
      </c>
    </row>
    <row r="33" spans="5:11" ht="19.5" customHeight="1" thickBot="1">
      <c r="E33"/>
      <c r="F33" s="159"/>
      <c r="G33" s="153"/>
      <c r="H33" s="153"/>
      <c r="I33" s="153"/>
      <c r="J33" s="154"/>
      <c r="K33" s="160"/>
    </row>
    <row r="34" spans="2:14" ht="19.5" customHeight="1" thickTop="1">
      <c r="B34" s="346" t="s">
        <v>72</v>
      </c>
      <c r="C34" s="346"/>
      <c r="D34" s="346"/>
      <c r="E34" s="22"/>
      <c r="F34" s="161" t="s">
        <v>49</v>
      </c>
      <c r="G34" s="162"/>
      <c r="H34" s="162"/>
      <c r="I34" s="162"/>
      <c r="J34" s="163"/>
      <c r="K34" s="164"/>
      <c r="N34" s="137"/>
    </row>
    <row r="35" spans="2:11" ht="19.5" customHeight="1">
      <c r="B35" s="347"/>
      <c r="C35" s="347"/>
      <c r="D35" s="347"/>
      <c r="E35"/>
      <c r="F35" s="152"/>
      <c r="G35" s="153"/>
      <c r="H35" s="153" t="s">
        <v>6</v>
      </c>
      <c r="I35" s="153"/>
      <c r="J35" s="154">
        <v>60000</v>
      </c>
      <c r="K35" s="155">
        <v>60000</v>
      </c>
    </row>
    <row r="36" spans="2:11" ht="19.5" customHeight="1">
      <c r="B36" s="347"/>
      <c r="C36" s="347"/>
      <c r="D36" s="347"/>
      <c r="E36"/>
      <c r="F36" s="152"/>
      <c r="G36" s="153"/>
      <c r="H36" s="153" t="s">
        <v>7</v>
      </c>
      <c r="I36" s="153"/>
      <c r="J36" s="154">
        <v>200000</v>
      </c>
      <c r="K36" s="155">
        <v>100000</v>
      </c>
    </row>
    <row r="37" spans="2:11" ht="19.5" customHeight="1">
      <c r="B37" s="347"/>
      <c r="C37" s="347"/>
      <c r="D37" s="347"/>
      <c r="E37"/>
      <c r="F37" s="152"/>
      <c r="G37" s="153"/>
      <c r="H37" s="153" t="s">
        <v>22</v>
      </c>
      <c r="I37" s="153"/>
      <c r="J37" s="154">
        <v>10000</v>
      </c>
      <c r="K37" s="155">
        <v>0</v>
      </c>
    </row>
    <row r="38" spans="2:11" ht="19.5" customHeight="1">
      <c r="B38" s="347"/>
      <c r="C38" s="347"/>
      <c r="D38" s="347"/>
      <c r="E38"/>
      <c r="F38" s="152"/>
      <c r="G38" s="153"/>
      <c r="H38" s="153" t="s">
        <v>20</v>
      </c>
      <c r="I38" s="153"/>
      <c r="J38" s="154">
        <v>15000</v>
      </c>
      <c r="K38" s="155">
        <v>0</v>
      </c>
    </row>
    <row r="39" spans="2:11" ht="19.5" customHeight="1">
      <c r="B39" s="347"/>
      <c r="C39" s="347"/>
      <c r="D39" s="347"/>
      <c r="E39"/>
      <c r="F39" s="152"/>
      <c r="G39" s="153"/>
      <c r="H39" s="153" t="s">
        <v>21</v>
      </c>
      <c r="I39" s="153"/>
      <c r="J39" s="154">
        <v>5000</v>
      </c>
      <c r="K39" s="155">
        <v>0</v>
      </c>
    </row>
    <row r="40" spans="2:11" ht="19.5" customHeight="1">
      <c r="B40" s="347"/>
      <c r="C40" s="347"/>
      <c r="D40" s="347"/>
      <c r="E40"/>
      <c r="F40" s="152"/>
      <c r="G40" s="153"/>
      <c r="H40" s="153" t="s">
        <v>15</v>
      </c>
      <c r="I40" s="153"/>
      <c r="J40" s="154">
        <v>6000</v>
      </c>
      <c r="K40" s="155">
        <v>6000</v>
      </c>
    </row>
    <row r="41" spans="2:11" ht="19.5" customHeight="1">
      <c r="B41" s="347"/>
      <c r="C41" s="347"/>
      <c r="D41" s="347"/>
      <c r="E41"/>
      <c r="F41" s="152"/>
      <c r="G41" s="153"/>
      <c r="H41" s="153" t="s">
        <v>46</v>
      </c>
      <c r="I41" s="153"/>
      <c r="J41" s="154">
        <v>4000</v>
      </c>
      <c r="K41" s="155">
        <v>4000</v>
      </c>
    </row>
    <row r="42" spans="2:11" ht="19.5" customHeight="1">
      <c r="B42" s="347"/>
      <c r="C42" s="347"/>
      <c r="D42" s="347"/>
      <c r="E42"/>
      <c r="F42" s="152"/>
      <c r="G42" s="153"/>
      <c r="H42" s="153" t="s">
        <v>16</v>
      </c>
      <c r="I42" s="153"/>
      <c r="J42" s="154">
        <v>20000</v>
      </c>
      <c r="K42" s="155">
        <v>20000</v>
      </c>
    </row>
    <row r="43" spans="5:11" ht="19.5" customHeight="1">
      <c r="E43"/>
      <c r="F43" s="152"/>
      <c r="G43" s="153"/>
      <c r="H43" s="153" t="s">
        <v>36</v>
      </c>
      <c r="I43" s="153"/>
      <c r="J43" s="154">
        <v>0</v>
      </c>
      <c r="K43" s="155">
        <v>0</v>
      </c>
    </row>
    <row r="44" spans="5:11" ht="19.5" customHeight="1" thickBot="1">
      <c r="E44"/>
      <c r="F44" s="157"/>
      <c r="G44" s="158"/>
      <c r="H44" s="165" t="s">
        <v>47</v>
      </c>
      <c r="I44" s="165"/>
      <c r="J44" s="166">
        <f>SUM(J35:J43)</f>
        <v>320000</v>
      </c>
      <c r="K44" s="167">
        <f>SUM(K35:K43)</f>
        <v>190000</v>
      </c>
    </row>
    <row r="45" spans="5:11" ht="19.5" customHeight="1">
      <c r="E45"/>
      <c r="F45" s="159"/>
      <c r="G45" s="153"/>
      <c r="H45" s="153"/>
      <c r="I45" s="153"/>
      <c r="J45" s="154"/>
      <c r="K45" s="160"/>
    </row>
    <row r="46" spans="5:11" ht="19.5" customHeight="1">
      <c r="E46"/>
      <c r="F46" s="278"/>
      <c r="G46" s="279" t="s">
        <v>53</v>
      </c>
      <c r="H46" s="279"/>
      <c r="I46" s="279"/>
      <c r="J46" s="280">
        <f>J32-J44</f>
        <v>120000</v>
      </c>
      <c r="K46" s="281">
        <f>K32-K44</f>
        <v>312000</v>
      </c>
    </row>
    <row r="47" spans="5:11" ht="19.5" customHeight="1">
      <c r="E47"/>
      <c r="F47" s="267"/>
      <c r="G47" s="153" t="s">
        <v>87</v>
      </c>
      <c r="H47" s="261"/>
      <c r="I47" s="153"/>
      <c r="J47" s="154">
        <v>1000</v>
      </c>
      <c r="K47" s="269">
        <v>1000</v>
      </c>
    </row>
    <row r="48" spans="5:11" ht="19.5" customHeight="1">
      <c r="E48"/>
      <c r="F48" s="267"/>
      <c r="G48" s="153" t="s">
        <v>88</v>
      </c>
      <c r="H48" s="261"/>
      <c r="I48" s="153"/>
      <c r="J48" s="154">
        <f>J46-J47</f>
        <v>119000</v>
      </c>
      <c r="K48" s="269">
        <f>K46-K47</f>
        <v>311000</v>
      </c>
    </row>
    <row r="49" spans="5:11" ht="19.5" customHeight="1" thickBot="1">
      <c r="E49"/>
      <c r="F49" s="267"/>
      <c r="G49" s="153" t="s">
        <v>75</v>
      </c>
      <c r="H49" s="261">
        <v>0.28</v>
      </c>
      <c r="I49" s="153"/>
      <c r="J49" s="335">
        <f>J48*$H$49</f>
        <v>33320</v>
      </c>
      <c r="K49" s="336">
        <f>K48*$H$49</f>
        <v>87080.00000000001</v>
      </c>
    </row>
    <row r="50" spans="5:11" ht="19.5" customHeight="1" thickBot="1">
      <c r="E50"/>
      <c r="F50" s="282" t="s">
        <v>74</v>
      </c>
      <c r="G50" s="283"/>
      <c r="H50" s="283"/>
      <c r="I50" s="283"/>
      <c r="J50" s="284">
        <f>J48-J49</f>
        <v>85680</v>
      </c>
      <c r="K50" s="285">
        <f>K48-K49</f>
        <v>223920</v>
      </c>
    </row>
    <row r="51" spans="2:5" ht="19.5" customHeight="1" thickTop="1">
      <c r="B51" s="346" t="s">
        <v>73</v>
      </c>
      <c r="C51" s="346"/>
      <c r="D51" s="346"/>
      <c r="E51" s="24"/>
    </row>
    <row r="52" spans="2:5" ht="19.5" customHeight="1">
      <c r="B52" s="347"/>
      <c r="C52" s="347"/>
      <c r="D52" s="347"/>
      <c r="E52"/>
    </row>
    <row r="53" spans="2:5" ht="19.5" customHeight="1">
      <c r="B53" s="347"/>
      <c r="C53" s="347"/>
      <c r="D53" s="347"/>
      <c r="E53"/>
    </row>
    <row r="54" spans="2:5" ht="19.5" customHeight="1">
      <c r="B54" s="347"/>
      <c r="C54" s="347"/>
      <c r="D54" s="347"/>
      <c r="E54"/>
    </row>
    <row r="55" spans="2:5" ht="19.5" customHeight="1">
      <c r="B55" s="347"/>
      <c r="C55" s="347"/>
      <c r="D55" s="347"/>
      <c r="E55"/>
    </row>
    <row r="56" spans="2:5" ht="19.5" customHeight="1">
      <c r="B56" s="347"/>
      <c r="C56" s="347"/>
      <c r="D56" s="347"/>
      <c r="E56"/>
    </row>
    <row r="57" ht="19.5" customHeight="1">
      <c r="E57"/>
    </row>
    <row r="58" ht="19.5" customHeight="1">
      <c r="E58"/>
    </row>
    <row r="59" ht="19.5" customHeight="1">
      <c r="E59"/>
    </row>
    <row r="60" ht="19.5" customHeight="1">
      <c r="E60"/>
    </row>
    <row r="61" ht="19.5" customHeight="1">
      <c r="E61"/>
    </row>
    <row r="62" ht="19.5" customHeight="1">
      <c r="E62"/>
    </row>
    <row r="63" ht="19.5" customHeight="1">
      <c r="E63"/>
    </row>
    <row r="64" ht="19.5" customHeight="1"/>
    <row r="65" ht="19.5" customHeight="1"/>
    <row r="66" ht="19.5" customHeight="1"/>
    <row r="67" ht="19.5" customHeight="1"/>
  </sheetData>
  <sheetProtection/>
  <mergeCells count="7">
    <mergeCell ref="B5:D7"/>
    <mergeCell ref="M17:Q21"/>
    <mergeCell ref="F17:H17"/>
    <mergeCell ref="B51:D56"/>
    <mergeCell ref="B17:D24"/>
    <mergeCell ref="B34:D42"/>
    <mergeCell ref="F3:K15"/>
  </mergeCells>
  <printOptions/>
  <pageMargins left="0.7" right="0.7" top="0.75" bottom="0.75" header="0.3" footer="0.3"/>
  <pageSetup fitToHeight="1" fitToWidth="1" horizontalDpi="90" verticalDpi="90" orientation="landscape" paperSize="9" scale="42"/>
  <ignoredErrors>
    <ignoredError sqref="J49:K49" formula="1"/>
  </ignoredErrors>
  <drawing r:id="rId1"/>
</worksheet>
</file>

<file path=xl/worksheets/sheet3.xml><?xml version="1.0" encoding="utf-8"?>
<worksheet xmlns="http://schemas.openxmlformats.org/spreadsheetml/2006/main" xmlns:r="http://schemas.openxmlformats.org/officeDocument/2006/relationships">
  <sheetPr>
    <tabColor rgb="FF0079B1"/>
    <pageSetUpPr fitToPage="1"/>
  </sheetPr>
  <dimension ref="B3:P63"/>
  <sheetViews>
    <sheetView showGridLines="0" showRowColHeaders="0" zoomScale="85" zoomScaleNormal="85" zoomScalePageLayoutView="0" workbookViewId="0" topLeftCell="A1">
      <selection activeCell="F3" sqref="F3:K8"/>
    </sheetView>
  </sheetViews>
  <sheetFormatPr defaultColWidth="7.59765625" defaultRowHeight="14.25"/>
  <cols>
    <col min="1" max="1" width="10.69921875" style="0" customWidth="1"/>
    <col min="2" max="6" width="8.69921875" style="0" customWidth="1"/>
    <col min="7" max="7" width="23.3984375" style="0" customWidth="1"/>
    <col min="8" max="8" width="22.69921875" style="0" customWidth="1"/>
    <col min="9" max="9" width="14" style="0" customWidth="1"/>
    <col min="10" max="10" width="12.3984375" style="0" customWidth="1"/>
    <col min="11" max="11" width="11.69921875" style="0" customWidth="1"/>
    <col min="12" max="17" width="8.69921875" style="0" customWidth="1"/>
  </cols>
  <sheetData>
    <row r="1" s="23" customFormat="1" ht="129.75" customHeight="1"/>
    <row r="2" s="11" customFormat="1" ht="34.5" customHeight="1"/>
    <row r="3" spans="2:11" ht="19.5" customHeight="1">
      <c r="B3" s="21" t="s">
        <v>34</v>
      </c>
      <c r="F3" s="355" t="s">
        <v>83</v>
      </c>
      <c r="G3" s="355"/>
      <c r="H3" s="355"/>
      <c r="I3" s="355"/>
      <c r="J3" s="355"/>
      <c r="K3" s="355"/>
    </row>
    <row r="4" spans="6:11" ht="19.5" customHeight="1">
      <c r="F4" s="355"/>
      <c r="G4" s="355"/>
      <c r="H4" s="355"/>
      <c r="I4" s="355"/>
      <c r="J4" s="355"/>
      <c r="K4" s="355"/>
    </row>
    <row r="5" spans="2:11" ht="19.5" customHeight="1">
      <c r="B5" s="340" t="s">
        <v>64</v>
      </c>
      <c r="C5" s="340"/>
      <c r="D5" s="340"/>
      <c r="F5" s="355"/>
      <c r="G5" s="355"/>
      <c r="H5" s="355"/>
      <c r="I5" s="355"/>
      <c r="J5" s="355"/>
      <c r="K5" s="355"/>
    </row>
    <row r="6" spans="2:11" ht="19.5" customHeight="1">
      <c r="B6" s="340"/>
      <c r="C6" s="340"/>
      <c r="D6" s="340"/>
      <c r="F6" s="355"/>
      <c r="G6" s="355"/>
      <c r="H6" s="355"/>
      <c r="I6" s="355"/>
      <c r="J6" s="355"/>
      <c r="K6" s="355"/>
    </row>
    <row r="7" spans="2:11" ht="19.5" customHeight="1">
      <c r="B7" s="340"/>
      <c r="C7" s="340"/>
      <c r="D7" s="340"/>
      <c r="F7" s="355"/>
      <c r="G7" s="355"/>
      <c r="H7" s="355"/>
      <c r="I7" s="355"/>
      <c r="J7" s="355"/>
      <c r="K7" s="355"/>
    </row>
    <row r="8" spans="2:11" ht="19.5" customHeight="1">
      <c r="B8" s="357" t="s">
        <v>62</v>
      </c>
      <c r="C8" s="357"/>
      <c r="D8" s="357"/>
      <c r="F8" s="355"/>
      <c r="G8" s="355"/>
      <c r="H8" s="355"/>
      <c r="I8" s="355"/>
      <c r="J8" s="355"/>
      <c r="K8" s="355"/>
    </row>
    <row r="9" spans="2:12" ht="19.5" customHeight="1" thickBot="1">
      <c r="B9" s="358"/>
      <c r="C9" s="358"/>
      <c r="D9" s="358"/>
      <c r="I9" s="10"/>
      <c r="J9" s="10"/>
      <c r="K9" s="10"/>
      <c r="L9" s="10"/>
    </row>
    <row r="10" spans="2:16" ht="19.5" customHeight="1" thickTop="1">
      <c r="B10" s="359"/>
      <c r="C10" s="359"/>
      <c r="D10" s="359"/>
      <c r="F10" s="361" t="s">
        <v>60</v>
      </c>
      <c r="G10" s="362"/>
      <c r="H10" s="362"/>
      <c r="I10" s="40" t="s">
        <v>28</v>
      </c>
      <c r="J10" s="41" t="s">
        <v>29</v>
      </c>
      <c r="K10" s="42" t="s">
        <v>30</v>
      </c>
      <c r="L10" s="24"/>
      <c r="M10" s="346" t="s">
        <v>68</v>
      </c>
      <c r="N10" s="346"/>
      <c r="O10" s="346"/>
      <c r="P10" s="346"/>
    </row>
    <row r="11" spans="2:16" ht="19.5" customHeight="1">
      <c r="B11" s="360" t="s">
        <v>35</v>
      </c>
      <c r="C11" s="360"/>
      <c r="D11" s="360"/>
      <c r="F11" s="43"/>
      <c r="G11" s="44"/>
      <c r="H11" s="44"/>
      <c r="I11" s="45"/>
      <c r="J11" s="147">
        <v>1</v>
      </c>
      <c r="K11" s="146">
        <v>2</v>
      </c>
      <c r="M11" s="347"/>
      <c r="N11" s="347"/>
      <c r="O11" s="347"/>
      <c r="P11" s="347"/>
    </row>
    <row r="12" spans="2:16" ht="19.5" customHeight="1">
      <c r="B12" s="360"/>
      <c r="C12" s="360"/>
      <c r="D12" s="360"/>
      <c r="F12" s="43"/>
      <c r="G12" s="44"/>
      <c r="H12" s="44"/>
      <c r="I12" s="45"/>
      <c r="J12" s="47"/>
      <c r="K12" s="48"/>
      <c r="M12" s="347"/>
      <c r="N12" s="347"/>
      <c r="O12" s="347"/>
      <c r="P12" s="347"/>
    </row>
    <row r="13" spans="2:16" ht="19.5" customHeight="1" thickBot="1">
      <c r="B13" s="360"/>
      <c r="C13" s="360"/>
      <c r="D13" s="360"/>
      <c r="F13" s="49" t="s">
        <v>14</v>
      </c>
      <c r="G13" s="101"/>
      <c r="H13" s="101"/>
      <c r="I13" s="50"/>
      <c r="J13" s="51"/>
      <c r="K13" s="52"/>
      <c r="M13" s="347"/>
      <c r="N13" s="347"/>
      <c r="O13" s="347"/>
      <c r="P13" s="347"/>
    </row>
    <row r="14" spans="6:11" ht="19.5" customHeight="1">
      <c r="F14" s="103"/>
      <c r="G14" s="104" t="s">
        <v>8</v>
      </c>
      <c r="H14" s="104"/>
      <c r="I14" s="104"/>
      <c r="J14" s="53"/>
      <c r="K14" s="53"/>
    </row>
    <row r="15" spans="6:11" ht="19.5" customHeight="1">
      <c r="F15" s="103"/>
      <c r="G15" s="104"/>
      <c r="H15" s="104" t="s">
        <v>12</v>
      </c>
      <c r="I15" s="104"/>
      <c r="J15" s="191">
        <v>260000</v>
      </c>
      <c r="K15" s="192">
        <v>300000</v>
      </c>
    </row>
    <row r="16" spans="6:11" ht="19.5" customHeight="1">
      <c r="F16" s="103"/>
      <c r="G16" s="104"/>
      <c r="H16" s="104" t="s">
        <v>10</v>
      </c>
      <c r="I16" s="104"/>
      <c r="J16" s="191">
        <v>190000</v>
      </c>
      <c r="K16" s="192">
        <v>210000</v>
      </c>
    </row>
    <row r="17" spans="6:11" ht="19.5" customHeight="1">
      <c r="F17" s="103"/>
      <c r="G17" s="104"/>
      <c r="H17" s="104" t="s">
        <v>11</v>
      </c>
      <c r="I17" s="104"/>
      <c r="J17" s="191">
        <v>150000</v>
      </c>
      <c r="K17" s="192">
        <v>180000</v>
      </c>
    </row>
    <row r="18" spans="6:11" ht="19.5" customHeight="1">
      <c r="F18" s="103"/>
      <c r="G18" s="104"/>
      <c r="H18" s="113" t="s">
        <v>9</v>
      </c>
      <c r="I18" s="113"/>
      <c r="J18" s="195">
        <f>SUM(J15:J17)</f>
        <v>600000</v>
      </c>
      <c r="K18" s="195">
        <f>SUM(K15:K17)</f>
        <v>690000</v>
      </c>
    </row>
    <row r="19" spans="6:11" ht="19.5" customHeight="1">
      <c r="F19" s="103"/>
      <c r="G19" s="104"/>
      <c r="H19" s="104"/>
      <c r="I19" s="104"/>
      <c r="J19" s="54"/>
      <c r="K19" s="54"/>
    </row>
    <row r="20" spans="6:11" ht="19.5" customHeight="1">
      <c r="F20" s="103"/>
      <c r="G20" s="256" t="s">
        <v>44</v>
      </c>
      <c r="H20" s="104"/>
      <c r="I20" s="104"/>
      <c r="J20" s="54"/>
      <c r="K20" s="54"/>
    </row>
    <row r="21" spans="6:11" ht="19.5" customHeight="1">
      <c r="F21" s="103"/>
      <c r="G21" s="104"/>
      <c r="H21" s="104" t="s">
        <v>17</v>
      </c>
      <c r="I21" s="104"/>
      <c r="J21" s="191">
        <v>100000</v>
      </c>
      <c r="K21" s="192">
        <v>108000</v>
      </c>
    </row>
    <row r="22" spans="6:11" ht="19.5" customHeight="1">
      <c r="F22" s="103"/>
      <c r="G22" s="104"/>
      <c r="H22" s="104" t="s">
        <v>18</v>
      </c>
      <c r="I22" s="104"/>
      <c r="J22" s="191">
        <v>40000</v>
      </c>
      <c r="K22" s="192">
        <v>45000</v>
      </c>
    </row>
    <row r="23" spans="6:11" ht="19.5" customHeight="1">
      <c r="F23" s="103"/>
      <c r="G23" s="104"/>
      <c r="H23" s="104" t="s">
        <v>19</v>
      </c>
      <c r="I23" s="104"/>
      <c r="J23" s="191">
        <v>20000</v>
      </c>
      <c r="K23" s="192">
        <v>35000</v>
      </c>
    </row>
    <row r="24" spans="6:11" ht="19.5" customHeight="1">
      <c r="F24" s="103"/>
      <c r="G24" s="104"/>
      <c r="H24" s="113" t="s">
        <v>13</v>
      </c>
      <c r="I24" s="113"/>
      <c r="J24" s="195">
        <f>SUM(J21:J23)</f>
        <v>160000</v>
      </c>
      <c r="K24" s="195">
        <f>SUM(K21:K23)</f>
        <v>188000</v>
      </c>
    </row>
    <row r="25" spans="6:11" ht="19.5" customHeight="1">
      <c r="F25" s="103"/>
      <c r="G25" s="104"/>
      <c r="H25" s="104"/>
      <c r="I25" s="104"/>
      <c r="J25" s="54"/>
      <c r="K25" s="54"/>
    </row>
    <row r="26" spans="6:11" ht="19.5" customHeight="1">
      <c r="F26" s="103"/>
      <c r="G26" s="256" t="s">
        <v>45</v>
      </c>
      <c r="H26" s="104"/>
      <c r="I26" s="104"/>
      <c r="J26" s="54">
        <f>J18-J24</f>
        <v>440000</v>
      </c>
      <c r="K26" s="192">
        <f>K18-K24</f>
        <v>502000</v>
      </c>
    </row>
    <row r="27" spans="2:11" ht="19.5" customHeight="1">
      <c r="B27" s="11"/>
      <c r="F27" s="103"/>
      <c r="G27" s="104"/>
      <c r="H27" s="104"/>
      <c r="I27" s="104"/>
      <c r="J27" s="54"/>
      <c r="K27" s="54"/>
    </row>
    <row r="28" spans="2:11" ht="19.5" customHeight="1">
      <c r="B28" s="340" t="s">
        <v>69</v>
      </c>
      <c r="C28" s="340"/>
      <c r="D28" s="340"/>
      <c r="F28" s="49" t="s">
        <v>5</v>
      </c>
      <c r="G28" s="101"/>
      <c r="H28" s="101"/>
      <c r="I28" s="102"/>
      <c r="J28" s="114"/>
      <c r="K28" s="55"/>
    </row>
    <row r="29" spans="2:11" ht="19.5" customHeight="1" thickBot="1">
      <c r="B29" s="340"/>
      <c r="C29" s="340"/>
      <c r="D29" s="340"/>
      <c r="F29" s="56"/>
      <c r="G29" s="104"/>
      <c r="H29" s="104"/>
      <c r="I29" s="105"/>
      <c r="J29" s="109"/>
      <c r="K29" s="54"/>
    </row>
    <row r="30" spans="2:15" ht="19.5" customHeight="1" thickBot="1">
      <c r="B30" s="340"/>
      <c r="C30" s="340"/>
      <c r="D30" s="340"/>
      <c r="E30" s="22"/>
      <c r="F30" s="57" t="s">
        <v>48</v>
      </c>
      <c r="G30" s="58"/>
      <c r="H30" s="58"/>
      <c r="I30" s="59">
        <v>-200000</v>
      </c>
      <c r="J30" s="60"/>
      <c r="K30" s="54"/>
      <c r="M30" s="9"/>
      <c r="N30" s="9"/>
      <c r="O30" s="9"/>
    </row>
    <row r="31" spans="2:15" ht="19.5" customHeight="1">
      <c r="B31" s="340"/>
      <c r="C31" s="340"/>
      <c r="D31" s="340"/>
      <c r="F31" s="103"/>
      <c r="G31" s="104"/>
      <c r="H31" s="104"/>
      <c r="I31" s="104"/>
      <c r="J31" s="54"/>
      <c r="K31" s="54"/>
      <c r="M31" s="9"/>
      <c r="N31" s="9"/>
      <c r="O31" s="9"/>
    </row>
    <row r="32" spans="2:15" ht="19.5" customHeight="1">
      <c r="B32" s="340"/>
      <c r="C32" s="340"/>
      <c r="D32" s="340"/>
      <c r="F32" s="56" t="s">
        <v>49</v>
      </c>
      <c r="G32" s="104"/>
      <c r="H32" s="104"/>
      <c r="I32" s="104"/>
      <c r="J32" s="54"/>
      <c r="K32" s="54"/>
      <c r="M32" s="9"/>
      <c r="N32" s="9"/>
      <c r="O32" s="9"/>
    </row>
    <row r="33" spans="2:11" ht="19.5" customHeight="1">
      <c r="B33" s="340"/>
      <c r="C33" s="340"/>
      <c r="D33" s="340"/>
      <c r="F33" s="103"/>
      <c r="G33" s="104"/>
      <c r="H33" s="104" t="s">
        <v>6</v>
      </c>
      <c r="I33" s="104"/>
      <c r="J33" s="54">
        <v>60000</v>
      </c>
      <c r="K33" s="54">
        <v>60000</v>
      </c>
    </row>
    <row r="34" spans="2:11" ht="19.5" customHeight="1">
      <c r="B34" s="340"/>
      <c r="C34" s="340"/>
      <c r="D34" s="340"/>
      <c r="F34" s="103"/>
      <c r="G34" s="104"/>
      <c r="H34" s="104" t="s">
        <v>7</v>
      </c>
      <c r="I34" s="104"/>
      <c r="J34" s="54">
        <v>200000</v>
      </c>
      <c r="K34" s="54">
        <v>100000</v>
      </c>
    </row>
    <row r="35" spans="2:11" ht="19.5" customHeight="1">
      <c r="B35" s="340"/>
      <c r="C35" s="340"/>
      <c r="D35" s="340"/>
      <c r="F35" s="103"/>
      <c r="G35" s="104"/>
      <c r="H35" s="104" t="s">
        <v>22</v>
      </c>
      <c r="I35" s="104"/>
      <c r="J35" s="54">
        <v>10000</v>
      </c>
      <c r="K35" s="54">
        <v>0</v>
      </c>
    </row>
    <row r="36" spans="6:11" ht="19.5" customHeight="1">
      <c r="F36" s="103"/>
      <c r="G36" s="104"/>
      <c r="H36" s="104" t="s">
        <v>20</v>
      </c>
      <c r="I36" s="104"/>
      <c r="J36" s="54">
        <v>15000</v>
      </c>
      <c r="K36" s="54">
        <v>0</v>
      </c>
    </row>
    <row r="37" spans="6:11" ht="19.5" customHeight="1">
      <c r="F37" s="103"/>
      <c r="G37" s="104"/>
      <c r="H37" s="104" t="s">
        <v>21</v>
      </c>
      <c r="I37" s="104"/>
      <c r="J37" s="54">
        <v>5000</v>
      </c>
      <c r="K37" s="54">
        <v>0</v>
      </c>
    </row>
    <row r="38" spans="2:11" ht="19.5" customHeight="1">
      <c r="B38" s="340" t="s">
        <v>70</v>
      </c>
      <c r="C38" s="340"/>
      <c r="D38" s="340"/>
      <c r="F38" s="103"/>
      <c r="G38" s="104"/>
      <c r="H38" s="104" t="s">
        <v>15</v>
      </c>
      <c r="I38" s="104"/>
      <c r="J38" s="54">
        <v>6000</v>
      </c>
      <c r="K38" s="54">
        <v>6000</v>
      </c>
    </row>
    <row r="39" spans="2:11" ht="19.5" customHeight="1">
      <c r="B39" s="340"/>
      <c r="C39" s="340"/>
      <c r="D39" s="340"/>
      <c r="F39" s="103"/>
      <c r="G39" s="104"/>
      <c r="H39" s="256" t="s">
        <v>46</v>
      </c>
      <c r="I39" s="104"/>
      <c r="J39" s="54">
        <v>4000</v>
      </c>
      <c r="K39" s="54">
        <v>4000</v>
      </c>
    </row>
    <row r="40" spans="2:15" ht="19.5" customHeight="1" thickBot="1">
      <c r="B40" s="340"/>
      <c r="C40" s="340"/>
      <c r="D40" s="340"/>
      <c r="F40" s="103"/>
      <c r="G40" s="104"/>
      <c r="H40" s="104" t="s">
        <v>16</v>
      </c>
      <c r="I40" s="104"/>
      <c r="J40" s="54">
        <v>20000</v>
      </c>
      <c r="K40" s="54">
        <v>20000</v>
      </c>
      <c r="L40" s="10"/>
      <c r="M40" s="9"/>
      <c r="N40" s="9"/>
      <c r="O40" s="9"/>
    </row>
    <row r="41" spans="2:15" ht="19.5" customHeight="1" thickBot="1">
      <c r="B41" s="340"/>
      <c r="C41" s="340"/>
      <c r="D41" s="340"/>
      <c r="E41" s="24"/>
      <c r="F41" s="61"/>
      <c r="G41" s="62"/>
      <c r="H41" s="63" t="s">
        <v>36</v>
      </c>
      <c r="I41" s="64"/>
      <c r="J41" s="65">
        <v>0</v>
      </c>
      <c r="K41" s="66">
        <v>0</v>
      </c>
      <c r="M41" s="9"/>
      <c r="N41" s="9"/>
      <c r="O41" s="9"/>
    </row>
    <row r="42" spans="2:15" ht="19.5" customHeight="1">
      <c r="B42" s="340"/>
      <c r="C42" s="340"/>
      <c r="D42" s="340"/>
      <c r="F42" s="103"/>
      <c r="G42" s="104"/>
      <c r="H42" s="258" t="s">
        <v>47</v>
      </c>
      <c r="I42" s="101"/>
      <c r="J42" s="55">
        <f>SUM(J33:J41)</f>
        <v>320000</v>
      </c>
      <c r="K42" s="198">
        <f>SUM(K33:K41)</f>
        <v>190000</v>
      </c>
      <c r="M42" s="9"/>
      <c r="N42" s="9"/>
      <c r="O42" s="9"/>
    </row>
    <row r="43" spans="5:15" ht="19.5" customHeight="1" thickBot="1">
      <c r="E43" s="10"/>
      <c r="F43" s="324"/>
      <c r="G43" s="104"/>
      <c r="H43" s="104"/>
      <c r="I43" s="104"/>
      <c r="J43" s="54"/>
      <c r="K43" s="54"/>
      <c r="M43" s="9"/>
      <c r="N43" s="9"/>
      <c r="O43" s="9"/>
    </row>
    <row r="44" spans="5:15" ht="19.5" customHeight="1" thickTop="1">
      <c r="E44" s="10"/>
      <c r="F44" s="67" t="s">
        <v>50</v>
      </c>
      <c r="G44" s="68"/>
      <c r="H44" s="68"/>
      <c r="I44" s="68"/>
      <c r="J44" s="69"/>
      <c r="K44" s="70"/>
      <c r="L44" s="26"/>
      <c r="M44" s="346" t="s">
        <v>90</v>
      </c>
      <c r="N44" s="346"/>
      <c r="O44" s="346"/>
    </row>
    <row r="45" spans="6:15" ht="19.5" customHeight="1">
      <c r="F45" s="71"/>
      <c r="G45" s="136"/>
      <c r="H45" s="136" t="s">
        <v>24</v>
      </c>
      <c r="I45" s="136"/>
      <c r="J45" s="72"/>
      <c r="K45" s="73"/>
      <c r="M45" s="347"/>
      <c r="N45" s="347"/>
      <c r="O45" s="347"/>
    </row>
    <row r="46" spans="6:15" ht="19.5" customHeight="1">
      <c r="F46" s="74"/>
      <c r="G46" s="136"/>
      <c r="H46" s="136" t="s">
        <v>25</v>
      </c>
      <c r="I46" s="136"/>
      <c r="J46" s="72"/>
      <c r="K46" s="73">
        <v>20000</v>
      </c>
      <c r="M46" s="347"/>
      <c r="N46" s="347"/>
      <c r="O46" s="347"/>
    </row>
    <row r="47" spans="6:15" ht="19.5" customHeight="1">
      <c r="F47" s="74"/>
      <c r="G47" s="136"/>
      <c r="H47" s="259" t="s">
        <v>51</v>
      </c>
      <c r="I47" s="136"/>
      <c r="J47" s="72">
        <v>10000</v>
      </c>
      <c r="K47" s="73"/>
      <c r="M47" s="347"/>
      <c r="N47" s="347"/>
      <c r="O47" s="347"/>
    </row>
    <row r="48" spans="6:15" ht="19.5" customHeight="1" thickBot="1">
      <c r="F48" s="75"/>
      <c r="G48" s="76"/>
      <c r="H48" s="260" t="s">
        <v>52</v>
      </c>
      <c r="I48" s="77"/>
      <c r="J48" s="78">
        <f>SUM(J45:J47)</f>
        <v>10000</v>
      </c>
      <c r="K48" s="325">
        <f>SUM(K45:K47)</f>
        <v>20000</v>
      </c>
      <c r="M48" s="347"/>
      <c r="N48" s="347"/>
      <c r="O48" s="347"/>
    </row>
    <row r="49" spans="6:15" ht="19.5" customHeight="1">
      <c r="F49" s="103"/>
      <c r="G49" s="104"/>
      <c r="H49" s="104"/>
      <c r="I49" s="104"/>
      <c r="J49" s="54"/>
      <c r="K49" s="54"/>
      <c r="M49" s="347"/>
      <c r="N49" s="347"/>
      <c r="O49" s="347"/>
    </row>
    <row r="50" spans="6:15" ht="19.5" customHeight="1" thickBot="1">
      <c r="F50" s="103"/>
      <c r="G50" s="104"/>
      <c r="H50" s="104"/>
      <c r="I50" s="104"/>
      <c r="J50" s="54"/>
      <c r="K50" s="54"/>
      <c r="M50" s="347"/>
      <c r="N50" s="347"/>
      <c r="O50" s="347"/>
    </row>
    <row r="51" spans="2:15" ht="19.5" customHeight="1" thickBot="1" thickTop="1">
      <c r="B51" s="356" t="s">
        <v>86</v>
      </c>
      <c r="C51" s="356"/>
      <c r="D51" s="356"/>
      <c r="E51" s="290"/>
      <c r="F51" s="286"/>
      <c r="G51" s="287" t="s">
        <v>81</v>
      </c>
      <c r="H51" s="287"/>
      <c r="I51" s="287"/>
      <c r="J51" s="288">
        <f>J26-J42</f>
        <v>120000</v>
      </c>
      <c r="K51" s="289">
        <f>K26-K42</f>
        <v>312000</v>
      </c>
      <c r="M51" s="384"/>
      <c r="N51" s="384"/>
      <c r="O51" s="384"/>
    </row>
    <row r="52" spans="2:15" ht="19.5" customHeight="1">
      <c r="B52" s="356"/>
      <c r="C52" s="356"/>
      <c r="D52" s="356"/>
      <c r="E52" s="10"/>
      <c r="F52" s="185"/>
      <c r="G52" s="327" t="s">
        <v>87</v>
      </c>
      <c r="H52" s="262"/>
      <c r="I52" s="263"/>
      <c r="J52" s="192">
        <v>1000</v>
      </c>
      <c r="K52" s="192">
        <v>1000</v>
      </c>
      <c r="M52" s="385"/>
      <c r="N52" s="385"/>
      <c r="O52" s="385"/>
    </row>
    <row r="53" spans="2:15" ht="19.5" customHeight="1">
      <c r="B53" s="356"/>
      <c r="C53" s="356"/>
      <c r="D53" s="356"/>
      <c r="E53" s="10"/>
      <c r="F53" s="185"/>
      <c r="G53" s="327" t="s">
        <v>88</v>
      </c>
      <c r="H53" s="262"/>
      <c r="I53" s="263"/>
      <c r="J53" s="192">
        <f>J51-J52</f>
        <v>119000</v>
      </c>
      <c r="K53" s="192">
        <f>K51-K52</f>
        <v>311000</v>
      </c>
      <c r="M53" s="385"/>
      <c r="N53" s="385"/>
      <c r="O53" s="385"/>
    </row>
    <row r="54" spans="2:15" ht="19.5" customHeight="1">
      <c r="B54" s="356"/>
      <c r="C54" s="356"/>
      <c r="D54" s="356"/>
      <c r="F54" s="103"/>
      <c r="G54" s="263" t="s">
        <v>32</v>
      </c>
      <c r="H54" s="262">
        <v>0.28</v>
      </c>
      <c r="I54" s="104"/>
      <c r="J54" s="54">
        <f>$H$54*J53</f>
        <v>33320</v>
      </c>
      <c r="K54" s="192">
        <f>$H$54*K53</f>
        <v>87080.00000000001</v>
      </c>
      <c r="M54" s="385"/>
      <c r="N54" s="385"/>
      <c r="O54" s="385"/>
    </row>
    <row r="55" spans="2:15" ht="19.5" customHeight="1">
      <c r="B55" s="356"/>
      <c r="C55" s="356"/>
      <c r="D55" s="356"/>
      <c r="F55" s="79" t="s">
        <v>56</v>
      </c>
      <c r="G55" s="80"/>
      <c r="H55" s="113"/>
      <c r="I55" s="113"/>
      <c r="J55" s="81">
        <f>J53-J54</f>
        <v>85680</v>
      </c>
      <c r="K55" s="81">
        <f>K53-K54</f>
        <v>223920</v>
      </c>
      <c r="M55" s="385"/>
      <c r="N55" s="385"/>
      <c r="O55" s="385"/>
    </row>
    <row r="56" spans="2:15" ht="19.5" customHeight="1">
      <c r="B56" s="356"/>
      <c r="C56" s="356"/>
      <c r="D56" s="356"/>
      <c r="M56" s="385"/>
      <c r="N56" s="385"/>
      <c r="O56" s="385"/>
    </row>
    <row r="57" spans="13:15" ht="19.5" customHeight="1">
      <c r="M57" s="385"/>
      <c r="N57" s="385"/>
      <c r="O57" s="385"/>
    </row>
    <row r="58" ht="19.5" customHeight="1"/>
    <row r="59" ht="19.5" customHeight="1"/>
    <row r="62" ht="14.25">
      <c r="M62" s="25"/>
    </row>
    <row r="63" ht="14.25">
      <c r="M63" s="25"/>
    </row>
  </sheetData>
  <sheetProtection/>
  <mergeCells count="11">
    <mergeCell ref="M44:O50"/>
    <mergeCell ref="M51:O57"/>
    <mergeCell ref="M10:P13"/>
    <mergeCell ref="F3:K8"/>
    <mergeCell ref="B38:D42"/>
    <mergeCell ref="B51:D56"/>
    <mergeCell ref="B5:D7"/>
    <mergeCell ref="B8:D10"/>
    <mergeCell ref="B11:D13"/>
    <mergeCell ref="B28:D35"/>
    <mergeCell ref="F10:H10"/>
  </mergeCells>
  <printOptions/>
  <pageMargins left="0.7" right="0.7" top="0.75" bottom="0.75" header="0.3" footer="0.3"/>
  <pageSetup fitToHeight="1" fitToWidth="1" horizontalDpi="90" verticalDpi="90" orientation="landscape" paperSize="9" scale="56" r:id="rId2"/>
  <ignoredErrors>
    <ignoredError sqref="J54:L54" formula="1"/>
  </ignoredErrors>
  <drawing r:id="rId1"/>
</worksheet>
</file>

<file path=xl/worksheets/sheet4.xml><?xml version="1.0" encoding="utf-8"?>
<worksheet xmlns="http://schemas.openxmlformats.org/spreadsheetml/2006/main" xmlns:r="http://schemas.openxmlformats.org/officeDocument/2006/relationships">
  <sheetPr>
    <tabColor rgb="FF0079B1"/>
    <pageSetUpPr fitToPage="1"/>
  </sheetPr>
  <dimension ref="B3:Q104"/>
  <sheetViews>
    <sheetView showGridLines="0" zoomScale="85" zoomScaleNormal="85" zoomScalePageLayoutView="0" workbookViewId="0" topLeftCell="A1">
      <selection activeCell="G3" sqref="G3:L9"/>
    </sheetView>
  </sheetViews>
  <sheetFormatPr defaultColWidth="7.59765625" defaultRowHeight="14.25"/>
  <cols>
    <col min="1" max="1" width="10.69921875" style="0" customWidth="1"/>
    <col min="2" max="6" width="8.69921875" style="0" customWidth="1"/>
    <col min="7" max="7" width="35.3984375" style="0" customWidth="1"/>
    <col min="8" max="8" width="17.3984375" style="0" customWidth="1"/>
    <col min="9" max="9" width="22.69921875" style="0" customWidth="1"/>
    <col min="10" max="10" width="10.5" style="0" bestFit="1" customWidth="1"/>
    <col min="11" max="12" width="11.296875" style="0" customWidth="1"/>
    <col min="13" max="20" width="8.69921875" style="0" customWidth="1"/>
  </cols>
  <sheetData>
    <row r="1" s="23" customFormat="1" ht="129.75" customHeight="1"/>
    <row r="2" ht="34.5" customHeight="1"/>
    <row r="3" spans="7:12" ht="19.5" customHeight="1">
      <c r="G3" s="355" t="s">
        <v>84</v>
      </c>
      <c r="H3" s="355"/>
      <c r="I3" s="355"/>
      <c r="J3" s="355"/>
      <c r="K3" s="355"/>
      <c r="L3" s="355"/>
    </row>
    <row r="4" spans="7:12" ht="19.5" customHeight="1">
      <c r="G4" s="355"/>
      <c r="H4" s="355"/>
      <c r="I4" s="355"/>
      <c r="J4" s="355"/>
      <c r="K4" s="355"/>
      <c r="L4" s="355"/>
    </row>
    <row r="5" spans="7:12" ht="19.5" customHeight="1">
      <c r="G5" s="355"/>
      <c r="H5" s="355"/>
      <c r="I5" s="355"/>
      <c r="J5" s="355"/>
      <c r="K5" s="355"/>
      <c r="L5" s="355"/>
    </row>
    <row r="6" spans="7:12" ht="19.5" customHeight="1">
      <c r="G6" s="355"/>
      <c r="H6" s="355"/>
      <c r="I6" s="355"/>
      <c r="J6" s="355"/>
      <c r="K6" s="355"/>
      <c r="L6" s="355"/>
    </row>
    <row r="7" spans="7:12" ht="19.5" customHeight="1">
      <c r="G7" s="355"/>
      <c r="H7" s="355"/>
      <c r="I7" s="355"/>
      <c r="J7" s="355"/>
      <c r="K7" s="355"/>
      <c r="L7" s="355"/>
    </row>
    <row r="8" spans="7:12" ht="19.5" customHeight="1">
      <c r="G8" s="355"/>
      <c r="H8" s="355"/>
      <c r="I8" s="355"/>
      <c r="J8" s="355"/>
      <c r="K8" s="355"/>
      <c r="L8" s="355"/>
    </row>
    <row r="9" spans="7:12" ht="19.5" customHeight="1">
      <c r="G9" s="355"/>
      <c r="H9" s="355"/>
      <c r="I9" s="355"/>
      <c r="J9" s="355"/>
      <c r="K9" s="355"/>
      <c r="L9" s="355"/>
    </row>
    <row r="10" spans="7:12" ht="19.5" customHeight="1">
      <c r="G10" s="19"/>
      <c r="H10" s="19"/>
      <c r="I10" s="19"/>
      <c r="J10" s="19"/>
      <c r="K10" s="19"/>
      <c r="L10" s="19"/>
    </row>
    <row r="11" ht="19.5" customHeight="1" thickBot="1"/>
    <row r="12" spans="2:17" ht="19.5" customHeight="1" thickTop="1">
      <c r="B12" s="363" t="s">
        <v>65</v>
      </c>
      <c r="C12" s="363"/>
      <c r="D12" s="363"/>
      <c r="E12" s="363"/>
      <c r="F12" s="27"/>
      <c r="G12" s="168" t="s">
        <v>63</v>
      </c>
      <c r="H12" s="369"/>
      <c r="I12" s="369"/>
      <c r="J12" s="169"/>
      <c r="K12" s="365" t="s">
        <v>27</v>
      </c>
      <c r="L12" s="366"/>
      <c r="M12" s="28"/>
      <c r="N12" s="364" t="s">
        <v>67</v>
      </c>
      <c r="O12" s="364"/>
      <c r="P12" s="364"/>
      <c r="Q12" s="8"/>
    </row>
    <row r="13" spans="2:17" ht="19.5" customHeight="1">
      <c r="B13" s="363"/>
      <c r="C13" s="363"/>
      <c r="D13" s="363"/>
      <c r="E13" s="363"/>
      <c r="F13" s="7"/>
      <c r="G13" s="371" t="s">
        <v>41</v>
      </c>
      <c r="H13" s="372"/>
      <c r="I13" s="170"/>
      <c r="J13" s="171"/>
      <c r="K13" s="172"/>
      <c r="L13" s="173"/>
      <c r="N13" s="358"/>
      <c r="O13" s="358"/>
      <c r="P13" s="358"/>
      <c r="Q13" s="8"/>
    </row>
    <row r="14" spans="2:17" ht="19.5" customHeight="1">
      <c r="B14" s="363"/>
      <c r="C14" s="363"/>
      <c r="D14" s="363"/>
      <c r="E14" s="363"/>
      <c r="F14" s="7"/>
      <c r="G14" s="174" t="s">
        <v>33</v>
      </c>
      <c r="H14" s="170"/>
      <c r="I14" s="170"/>
      <c r="J14" s="171"/>
      <c r="K14" s="172"/>
      <c r="L14" s="173"/>
      <c r="N14" s="358"/>
      <c r="O14" s="358"/>
      <c r="P14" s="358"/>
      <c r="Q14" s="8"/>
    </row>
    <row r="15" spans="2:17" ht="19.5" customHeight="1">
      <c r="B15" s="363"/>
      <c r="C15" s="363"/>
      <c r="D15" s="363"/>
      <c r="E15" s="363"/>
      <c r="F15" s="7"/>
      <c r="G15" s="373" t="s">
        <v>37</v>
      </c>
      <c r="H15" s="374"/>
      <c r="I15" s="170"/>
      <c r="J15" s="171"/>
      <c r="K15" s="367">
        <v>0.2</v>
      </c>
      <c r="L15" s="368"/>
      <c r="N15" s="358"/>
      <c r="O15" s="358"/>
      <c r="P15" s="358"/>
      <c r="Q15" s="8"/>
    </row>
    <row r="16" spans="2:17" ht="19.5" customHeight="1">
      <c r="B16" s="363"/>
      <c r="C16" s="363"/>
      <c r="D16" s="363"/>
      <c r="E16" s="363"/>
      <c r="F16" s="7"/>
      <c r="G16" s="174" t="s">
        <v>33</v>
      </c>
      <c r="H16" s="170"/>
      <c r="I16" s="170"/>
      <c r="J16" s="171"/>
      <c r="K16" s="172"/>
      <c r="L16" s="173"/>
      <c r="N16" s="358"/>
      <c r="O16" s="358"/>
      <c r="P16" s="358"/>
      <c r="Q16" s="8"/>
    </row>
    <row r="17" spans="2:17" ht="19.5" customHeight="1" thickBot="1">
      <c r="B17" s="363"/>
      <c r="C17" s="363"/>
      <c r="D17" s="363"/>
      <c r="E17" s="363"/>
      <c r="F17" s="7"/>
      <c r="G17" s="375" t="s">
        <v>42</v>
      </c>
      <c r="H17" s="376"/>
      <c r="I17" s="175"/>
      <c r="J17" s="176"/>
      <c r="K17" s="177"/>
      <c r="L17" s="178"/>
      <c r="Q17" s="8"/>
    </row>
    <row r="18" spans="2:17" ht="19.5" customHeight="1">
      <c r="B18" s="363"/>
      <c r="C18" s="363"/>
      <c r="D18" s="363"/>
      <c r="E18" s="363"/>
      <c r="F18" s="7"/>
      <c r="G18" s="1"/>
      <c r="H18" s="1"/>
      <c r="I18" s="1"/>
      <c r="J18" s="86"/>
      <c r="K18" s="5"/>
      <c r="L18" s="86"/>
      <c r="Q18" s="8"/>
    </row>
    <row r="19" spans="7:12" ht="19.5" customHeight="1">
      <c r="G19" s="361" t="s">
        <v>60</v>
      </c>
      <c r="H19" s="362"/>
      <c r="I19" s="362"/>
      <c r="J19" s="82" t="s">
        <v>28</v>
      </c>
      <c r="K19" s="83" t="s">
        <v>29</v>
      </c>
      <c r="L19" s="84" t="s">
        <v>30</v>
      </c>
    </row>
    <row r="20" spans="7:12" ht="19.5" customHeight="1">
      <c r="G20" s="43"/>
      <c r="H20" s="44"/>
      <c r="I20" s="44"/>
      <c r="J20" s="85"/>
      <c r="K20" s="140">
        <v>1</v>
      </c>
      <c r="L20" s="146">
        <v>2</v>
      </c>
    </row>
    <row r="21" spans="2:12" ht="19.5" customHeight="1">
      <c r="B21" s="21" t="s">
        <v>34</v>
      </c>
      <c r="G21" s="43"/>
      <c r="H21" s="44"/>
      <c r="I21" s="44"/>
      <c r="J21" s="85"/>
      <c r="K21" s="179"/>
      <c r="L21" s="180"/>
    </row>
    <row r="22" spans="7:12" ht="19.5" customHeight="1">
      <c r="G22" s="49" t="s">
        <v>14</v>
      </c>
      <c r="H22" s="181"/>
      <c r="I22" s="181"/>
      <c r="J22" s="182"/>
      <c r="K22" s="183"/>
      <c r="L22" s="184"/>
    </row>
    <row r="23" spans="2:12" ht="19.5" customHeight="1">
      <c r="B23" s="340" t="s">
        <v>64</v>
      </c>
      <c r="C23" s="340"/>
      <c r="D23" s="340"/>
      <c r="G23" s="185"/>
      <c r="H23" s="186" t="s">
        <v>8</v>
      </c>
      <c r="I23" s="186"/>
      <c r="J23" s="187"/>
      <c r="K23" s="188"/>
      <c r="L23" s="189"/>
    </row>
    <row r="24" spans="2:12" ht="19.5" customHeight="1">
      <c r="B24" s="340"/>
      <c r="C24" s="340"/>
      <c r="D24" s="340"/>
      <c r="G24" s="185"/>
      <c r="H24" s="186"/>
      <c r="I24" s="186" t="s">
        <v>12</v>
      </c>
      <c r="J24" s="190"/>
      <c r="K24" s="191">
        <v>260000</v>
      </c>
      <c r="L24" s="192">
        <v>300000</v>
      </c>
    </row>
    <row r="25" spans="2:12" ht="19.5" customHeight="1">
      <c r="B25" s="340"/>
      <c r="C25" s="340"/>
      <c r="D25" s="340"/>
      <c r="G25" s="185"/>
      <c r="H25" s="186"/>
      <c r="I25" s="186" t="s">
        <v>10</v>
      </c>
      <c r="J25" s="190"/>
      <c r="K25" s="191">
        <v>190000</v>
      </c>
      <c r="L25" s="192">
        <v>210000</v>
      </c>
    </row>
    <row r="26" spans="2:12" ht="19.5" customHeight="1">
      <c r="B26" s="357" t="s">
        <v>62</v>
      </c>
      <c r="C26" s="357"/>
      <c r="D26" s="357"/>
      <c r="G26" s="185"/>
      <c r="H26" s="186"/>
      <c r="I26" s="186" t="s">
        <v>11</v>
      </c>
      <c r="J26" s="190"/>
      <c r="K26" s="191">
        <v>150000</v>
      </c>
      <c r="L26" s="192">
        <v>180000</v>
      </c>
    </row>
    <row r="27" spans="2:12" ht="19.5" customHeight="1">
      <c r="B27" s="358"/>
      <c r="C27" s="358"/>
      <c r="D27" s="358"/>
      <c r="G27" s="185"/>
      <c r="H27" s="186"/>
      <c r="I27" s="193" t="s">
        <v>9</v>
      </c>
      <c r="J27" s="194"/>
      <c r="K27" s="195">
        <f>SUM(K24:K26)</f>
        <v>600000</v>
      </c>
      <c r="L27" s="195">
        <f>SUM(L24:L26)</f>
        <v>690000</v>
      </c>
    </row>
    <row r="28" spans="2:12" ht="19.5" customHeight="1">
      <c r="B28" s="359"/>
      <c r="C28" s="359"/>
      <c r="D28" s="359"/>
      <c r="G28" s="185"/>
      <c r="H28" s="186"/>
      <c r="I28" s="186"/>
      <c r="J28" s="190"/>
      <c r="K28" s="191"/>
      <c r="L28" s="192"/>
    </row>
    <row r="29" spans="2:12" ht="19.5" customHeight="1">
      <c r="B29" s="360" t="s">
        <v>35</v>
      </c>
      <c r="C29" s="360"/>
      <c r="D29" s="360"/>
      <c r="G29" s="185"/>
      <c r="H29" s="256" t="s">
        <v>44</v>
      </c>
      <c r="I29" s="186"/>
      <c r="J29" s="190"/>
      <c r="K29" s="191"/>
      <c r="L29" s="192"/>
    </row>
    <row r="30" spans="2:12" ht="19.5" customHeight="1">
      <c r="B30" s="360"/>
      <c r="C30" s="360"/>
      <c r="D30" s="360"/>
      <c r="G30" s="185"/>
      <c r="H30" s="186"/>
      <c r="I30" s="186" t="s">
        <v>17</v>
      </c>
      <c r="J30" s="190"/>
      <c r="K30" s="191">
        <v>100000</v>
      </c>
      <c r="L30" s="192">
        <v>108000</v>
      </c>
    </row>
    <row r="31" spans="2:12" ht="19.5" customHeight="1">
      <c r="B31" s="360"/>
      <c r="C31" s="360"/>
      <c r="D31" s="360"/>
      <c r="G31" s="185"/>
      <c r="H31" s="186"/>
      <c r="I31" s="186" t="s">
        <v>18</v>
      </c>
      <c r="J31" s="190"/>
      <c r="K31" s="191">
        <v>40000</v>
      </c>
      <c r="L31" s="192">
        <v>45000</v>
      </c>
    </row>
    <row r="32" spans="7:12" ht="19.5" customHeight="1">
      <c r="G32" s="185"/>
      <c r="H32" s="186"/>
      <c r="I32" s="186" t="s">
        <v>19</v>
      </c>
      <c r="J32" s="190"/>
      <c r="K32" s="191">
        <v>20000</v>
      </c>
      <c r="L32" s="192">
        <v>35000</v>
      </c>
    </row>
    <row r="33" spans="7:12" ht="19.5" customHeight="1">
      <c r="G33" s="185"/>
      <c r="H33" s="186"/>
      <c r="I33" s="193" t="s">
        <v>13</v>
      </c>
      <c r="J33" s="194"/>
      <c r="K33" s="195">
        <f>SUM(K30:K32)</f>
        <v>160000</v>
      </c>
      <c r="L33" s="195">
        <f>SUM(L30:L32)</f>
        <v>188000</v>
      </c>
    </row>
    <row r="34" spans="7:12" ht="19.5" customHeight="1">
      <c r="G34" s="185"/>
      <c r="H34" s="186"/>
      <c r="I34" s="186"/>
      <c r="J34" s="190"/>
      <c r="K34" s="191"/>
      <c r="L34" s="192"/>
    </row>
    <row r="35" spans="7:12" ht="19.5" customHeight="1">
      <c r="G35" s="185"/>
      <c r="H35" s="256" t="s">
        <v>45</v>
      </c>
      <c r="I35" s="186"/>
      <c r="J35" s="190"/>
      <c r="K35" s="191">
        <f>K27-K33</f>
        <v>440000</v>
      </c>
      <c r="L35" s="191">
        <f>L27-L33</f>
        <v>502000</v>
      </c>
    </row>
    <row r="36" spans="7:12" ht="19.5" customHeight="1">
      <c r="G36" s="185"/>
      <c r="H36" s="186"/>
      <c r="I36" s="186"/>
      <c r="J36" s="190"/>
      <c r="K36" s="191"/>
      <c r="L36" s="192"/>
    </row>
    <row r="37" spans="7:12" ht="19.5" customHeight="1">
      <c r="G37" s="185"/>
      <c r="H37" s="186"/>
      <c r="I37" s="186"/>
      <c r="J37" s="190"/>
      <c r="K37" s="191"/>
      <c r="L37" s="192"/>
    </row>
    <row r="38" spans="7:12" ht="19.5" customHeight="1">
      <c r="G38" s="49" t="s">
        <v>5</v>
      </c>
      <c r="H38" s="181"/>
      <c r="I38" s="181"/>
      <c r="J38" s="196"/>
      <c r="K38" s="197"/>
      <c r="L38" s="198"/>
    </row>
    <row r="39" spans="7:12" ht="19.5" customHeight="1">
      <c r="G39" s="56"/>
      <c r="H39" s="186"/>
      <c r="I39" s="186"/>
      <c r="J39" s="190"/>
      <c r="K39" s="191"/>
      <c r="L39" s="192"/>
    </row>
    <row r="40" spans="7:12" ht="19.5" customHeight="1">
      <c r="G40" s="46" t="s">
        <v>48</v>
      </c>
      <c r="H40" s="44"/>
      <c r="I40" s="44"/>
      <c r="J40" s="291">
        <v>-200000</v>
      </c>
      <c r="K40" s="199"/>
      <c r="L40" s="192"/>
    </row>
    <row r="41" spans="7:12" ht="19.5" customHeight="1">
      <c r="G41" s="56"/>
      <c r="H41" s="186"/>
      <c r="I41" s="186"/>
      <c r="J41" s="190"/>
      <c r="K41" s="191"/>
      <c r="L41" s="192"/>
    </row>
    <row r="42" spans="7:12" ht="19.5" customHeight="1">
      <c r="G42" s="56" t="s">
        <v>49</v>
      </c>
      <c r="H42" s="186"/>
      <c r="I42" s="186"/>
      <c r="J42" s="190"/>
      <c r="K42" s="191"/>
      <c r="L42" s="192"/>
    </row>
    <row r="43" spans="7:12" ht="19.5" customHeight="1">
      <c r="G43" s="185"/>
      <c r="H43" s="186"/>
      <c r="I43" s="186" t="s">
        <v>6</v>
      </c>
      <c r="J43" s="190"/>
      <c r="K43" s="191">
        <v>60000</v>
      </c>
      <c r="L43" s="192">
        <v>60000</v>
      </c>
    </row>
    <row r="44" spans="7:12" ht="19.5" customHeight="1">
      <c r="G44" s="185"/>
      <c r="H44" s="186"/>
      <c r="I44" s="186" t="s">
        <v>7</v>
      </c>
      <c r="J44" s="190"/>
      <c r="K44" s="191">
        <v>200000</v>
      </c>
      <c r="L44" s="192">
        <v>100000</v>
      </c>
    </row>
    <row r="45" spans="7:12" ht="19.5" customHeight="1">
      <c r="G45" s="185"/>
      <c r="H45" s="186"/>
      <c r="I45" s="186" t="s">
        <v>22</v>
      </c>
      <c r="J45" s="190"/>
      <c r="K45" s="191">
        <v>10000</v>
      </c>
      <c r="L45" s="192">
        <v>0</v>
      </c>
    </row>
    <row r="46" spans="7:12" ht="19.5" customHeight="1">
      <c r="G46" s="185"/>
      <c r="H46" s="186"/>
      <c r="I46" s="186" t="s">
        <v>20</v>
      </c>
      <c r="J46" s="190"/>
      <c r="K46" s="191">
        <v>15000</v>
      </c>
      <c r="L46" s="192">
        <v>0</v>
      </c>
    </row>
    <row r="47" spans="7:12" ht="19.5" customHeight="1">
      <c r="G47" s="185"/>
      <c r="H47" s="186"/>
      <c r="I47" s="186" t="s">
        <v>21</v>
      </c>
      <c r="J47" s="190"/>
      <c r="K47" s="191">
        <v>5000</v>
      </c>
      <c r="L47" s="192">
        <v>0</v>
      </c>
    </row>
    <row r="48" spans="7:12" ht="19.5" customHeight="1">
      <c r="G48" s="185"/>
      <c r="H48" s="186"/>
      <c r="I48" s="186" t="s">
        <v>15</v>
      </c>
      <c r="J48" s="190"/>
      <c r="K48" s="191">
        <v>6000</v>
      </c>
      <c r="L48" s="192">
        <v>6000</v>
      </c>
    </row>
    <row r="49" spans="7:12" ht="19.5" customHeight="1">
      <c r="G49" s="185"/>
      <c r="H49" s="186"/>
      <c r="I49" s="256" t="s">
        <v>46</v>
      </c>
      <c r="J49" s="190"/>
      <c r="K49" s="191">
        <v>4000</v>
      </c>
      <c r="L49" s="192">
        <v>4000</v>
      </c>
    </row>
    <row r="50" spans="7:12" ht="19.5" customHeight="1">
      <c r="G50" s="185"/>
      <c r="H50" s="186"/>
      <c r="I50" s="186" t="s">
        <v>16</v>
      </c>
      <c r="J50" s="190"/>
      <c r="K50" s="191">
        <v>20000</v>
      </c>
      <c r="L50" s="192">
        <v>20000</v>
      </c>
    </row>
    <row r="51" spans="7:12" ht="19.5" customHeight="1">
      <c r="G51" s="35"/>
      <c r="H51" s="2"/>
      <c r="I51" s="2" t="s">
        <v>36</v>
      </c>
      <c r="J51" s="36"/>
      <c r="K51" s="39">
        <v>0</v>
      </c>
      <c r="L51" s="37">
        <v>0</v>
      </c>
    </row>
    <row r="52" spans="7:12" ht="19.5" customHeight="1">
      <c r="G52" s="185"/>
      <c r="H52" s="186"/>
      <c r="I52" s="257" t="s">
        <v>47</v>
      </c>
      <c r="J52" s="194"/>
      <c r="K52" s="195">
        <f>SUM(K43:K51)</f>
        <v>320000</v>
      </c>
      <c r="L52" s="195">
        <f>SUM(L43:L51)</f>
        <v>190000</v>
      </c>
    </row>
    <row r="53" spans="7:12" ht="19.5" customHeight="1">
      <c r="G53" s="185"/>
      <c r="H53" s="186"/>
      <c r="I53" s="186"/>
      <c r="J53" s="190"/>
      <c r="K53" s="191"/>
      <c r="L53" s="192"/>
    </row>
    <row r="54" spans="7:12" ht="19.5" customHeight="1">
      <c r="G54" s="56" t="s">
        <v>23</v>
      </c>
      <c r="H54" s="186"/>
      <c r="I54" s="186"/>
      <c r="J54" s="190"/>
      <c r="K54" s="191"/>
      <c r="L54" s="192"/>
    </row>
    <row r="55" spans="7:12" ht="19.5" customHeight="1">
      <c r="G55" s="56"/>
      <c r="H55" s="186"/>
      <c r="I55" s="186" t="s">
        <v>24</v>
      </c>
      <c r="J55" s="190"/>
      <c r="K55" s="191"/>
      <c r="L55" s="192"/>
    </row>
    <row r="56" spans="7:12" ht="19.5" customHeight="1">
      <c r="G56" s="185"/>
      <c r="H56" s="186"/>
      <c r="I56" s="186" t="s">
        <v>25</v>
      </c>
      <c r="J56" s="190"/>
      <c r="K56" s="191"/>
      <c r="L56" s="192">
        <v>20000</v>
      </c>
    </row>
    <row r="57" spans="7:12" ht="19.5" customHeight="1">
      <c r="G57" s="185"/>
      <c r="H57" s="186"/>
      <c r="I57" s="256" t="s">
        <v>51</v>
      </c>
      <c r="J57" s="190"/>
      <c r="K57" s="191">
        <v>10000</v>
      </c>
      <c r="L57" s="192"/>
    </row>
    <row r="58" spans="7:12" ht="19.5" customHeight="1">
      <c r="G58" s="185"/>
      <c r="H58" s="186"/>
      <c r="I58" s="257" t="s">
        <v>52</v>
      </c>
      <c r="J58" s="194"/>
      <c r="K58" s="195">
        <f>SUM(K55:K57)</f>
        <v>10000</v>
      </c>
      <c r="L58" s="195">
        <f>SUM(L55:L57)</f>
        <v>20000</v>
      </c>
    </row>
    <row r="59" spans="7:12" ht="19.5" customHeight="1">
      <c r="G59" s="185"/>
      <c r="H59" s="186"/>
      <c r="I59" s="186"/>
      <c r="J59" s="190"/>
      <c r="K59" s="191"/>
      <c r="L59" s="191"/>
    </row>
    <row r="60" spans="2:12" ht="19.5" customHeight="1">
      <c r="B60" s="356"/>
      <c r="C60" s="356"/>
      <c r="D60" s="356"/>
      <c r="E60" s="356"/>
      <c r="G60" s="185"/>
      <c r="H60" s="186"/>
      <c r="I60" s="186"/>
      <c r="J60" s="190"/>
      <c r="K60" s="191"/>
      <c r="L60" s="192"/>
    </row>
    <row r="61" spans="2:17" ht="19.5" customHeight="1">
      <c r="B61" s="356"/>
      <c r="C61" s="356"/>
      <c r="D61" s="356"/>
      <c r="E61" s="356"/>
      <c r="G61" s="49"/>
      <c r="H61" s="258" t="s">
        <v>53</v>
      </c>
      <c r="I61" s="181"/>
      <c r="J61" s="196"/>
      <c r="K61" s="197">
        <f>K35-K52</f>
        <v>120000</v>
      </c>
      <c r="L61" s="197">
        <f>L35-L52</f>
        <v>312000</v>
      </c>
      <c r="N61" s="340" t="s">
        <v>79</v>
      </c>
      <c r="O61" s="340"/>
      <c r="P61" s="340"/>
      <c r="Q61" s="340"/>
    </row>
    <row r="62" spans="2:17" ht="19.5" customHeight="1">
      <c r="B62" s="356"/>
      <c r="C62" s="356"/>
      <c r="D62" s="356"/>
      <c r="E62" s="356"/>
      <c r="G62" s="56"/>
      <c r="H62" s="327" t="s">
        <v>87</v>
      </c>
      <c r="I62" s="263"/>
      <c r="J62" s="190"/>
      <c r="K62" s="191">
        <v>1000</v>
      </c>
      <c r="L62" s="191">
        <v>1000</v>
      </c>
      <c r="N62" s="340"/>
      <c r="O62" s="340"/>
      <c r="P62" s="340"/>
      <c r="Q62" s="340"/>
    </row>
    <row r="63" spans="2:17" ht="19.5" customHeight="1">
      <c r="B63" s="356"/>
      <c r="C63" s="356"/>
      <c r="D63" s="356"/>
      <c r="E63" s="356"/>
      <c r="G63" s="56"/>
      <c r="H63" s="327" t="s">
        <v>88</v>
      </c>
      <c r="I63" s="263"/>
      <c r="J63" s="190"/>
      <c r="K63" s="191">
        <f>K61-K62</f>
        <v>119000</v>
      </c>
      <c r="L63" s="191">
        <f>L61-L62</f>
        <v>311000</v>
      </c>
      <c r="N63" s="340"/>
      <c r="O63" s="340"/>
      <c r="P63" s="340"/>
      <c r="Q63" s="340"/>
    </row>
    <row r="64" spans="2:17" ht="19.5" customHeight="1">
      <c r="B64" s="356"/>
      <c r="C64" s="356"/>
      <c r="D64" s="356"/>
      <c r="E64" s="356"/>
      <c r="G64" s="185"/>
      <c r="H64" s="186" t="s">
        <v>32</v>
      </c>
      <c r="I64" s="200">
        <v>0.28</v>
      </c>
      <c r="J64" s="190"/>
      <c r="K64" s="191">
        <f>K63*$I$64</f>
        <v>33320</v>
      </c>
      <c r="L64" s="191">
        <f>L63*$I$64</f>
        <v>87080.00000000001</v>
      </c>
      <c r="N64" s="340"/>
      <c r="O64" s="340"/>
      <c r="P64" s="340"/>
      <c r="Q64" s="340"/>
    </row>
    <row r="65" spans="2:17" ht="19.5" customHeight="1">
      <c r="B65" s="356"/>
      <c r="C65" s="356"/>
      <c r="D65" s="356"/>
      <c r="E65" s="356"/>
      <c r="F65" s="10"/>
      <c r="G65" s="306" t="s">
        <v>56</v>
      </c>
      <c r="H65" s="307"/>
      <c r="I65" s="263"/>
      <c r="J65" s="190"/>
      <c r="K65" s="308">
        <f>K63-K64</f>
        <v>85680</v>
      </c>
      <c r="L65" s="309">
        <f>L63-L64</f>
        <v>223920</v>
      </c>
      <c r="N65" s="340"/>
      <c r="O65" s="340"/>
      <c r="P65" s="340"/>
      <c r="Q65" s="340"/>
    </row>
    <row r="66" spans="2:17" ht="19.5" customHeight="1" thickBot="1">
      <c r="B66" s="356"/>
      <c r="C66" s="356"/>
      <c r="D66" s="356"/>
      <c r="E66" s="356"/>
      <c r="F66" s="297"/>
      <c r="G66" s="310"/>
      <c r="H66" s="311"/>
      <c r="I66" s="311"/>
      <c r="J66" s="312"/>
      <c r="K66" s="313"/>
      <c r="L66" s="314"/>
      <c r="N66" s="340"/>
      <c r="O66" s="340"/>
      <c r="P66" s="340"/>
      <c r="Q66" s="340"/>
    </row>
    <row r="67" spans="2:17" ht="19.5" customHeight="1" thickBot="1">
      <c r="B67" s="356"/>
      <c r="C67" s="356"/>
      <c r="D67" s="356"/>
      <c r="E67" s="356"/>
      <c r="G67" s="316" t="s">
        <v>54</v>
      </c>
      <c r="H67" s="203"/>
      <c r="I67" s="203"/>
      <c r="J67" s="204"/>
      <c r="K67" s="205">
        <f>K58</f>
        <v>10000</v>
      </c>
      <c r="L67" s="206">
        <f>L58</f>
        <v>20000</v>
      </c>
      <c r="M67" s="317"/>
      <c r="N67" s="340"/>
      <c r="O67" s="340"/>
      <c r="P67" s="340"/>
      <c r="Q67" s="340"/>
    </row>
    <row r="68" spans="2:17" ht="19.5" customHeight="1">
      <c r="B68" s="356"/>
      <c r="C68" s="356"/>
      <c r="D68" s="356"/>
      <c r="E68" s="356"/>
      <c r="G68" s="170" t="s">
        <v>89</v>
      </c>
      <c r="H68" s="170"/>
      <c r="I68" s="170"/>
      <c r="J68" s="328"/>
      <c r="K68" s="202">
        <v>1000</v>
      </c>
      <c r="L68" s="253">
        <v>1000</v>
      </c>
      <c r="M68" s="10"/>
      <c r="N68" s="326"/>
      <c r="O68" s="326"/>
      <c r="P68" s="326"/>
      <c r="Q68" s="326"/>
    </row>
    <row r="69" spans="2:12" ht="19.5" customHeight="1" thickBot="1">
      <c r="B69" s="356"/>
      <c r="C69" s="356"/>
      <c r="D69" s="356"/>
      <c r="E69" s="356"/>
      <c r="G69" s="302" t="s">
        <v>55</v>
      </c>
      <c r="H69" s="210"/>
      <c r="I69" s="210"/>
      <c r="J69" s="303">
        <f>J40</f>
        <v>-200000</v>
      </c>
      <c r="K69" s="304"/>
      <c r="L69" s="305"/>
    </row>
    <row r="70" spans="6:12" ht="19.5" customHeight="1" thickBot="1">
      <c r="F70" s="33"/>
      <c r="G70" s="292" t="s">
        <v>61</v>
      </c>
      <c r="H70" s="293"/>
      <c r="I70" s="293"/>
      <c r="J70" s="294"/>
      <c r="K70" s="295">
        <f>K65-K67+K68</f>
        <v>76680</v>
      </c>
      <c r="L70" s="296">
        <f>L65-L67+L68</f>
        <v>204920</v>
      </c>
    </row>
    <row r="71" spans="2:13" ht="19.5" customHeight="1" thickBot="1">
      <c r="B71" s="356" t="s">
        <v>80</v>
      </c>
      <c r="C71" s="356"/>
      <c r="D71" s="356"/>
      <c r="E71" s="356"/>
      <c r="G71" s="201"/>
      <c r="H71" s="170"/>
      <c r="I71" s="170"/>
      <c r="J71" s="207"/>
      <c r="K71" s="111"/>
      <c r="L71" s="111"/>
      <c r="M71" s="10"/>
    </row>
    <row r="72" spans="2:17" ht="19.5" customHeight="1" thickBot="1">
      <c r="B72" s="356"/>
      <c r="C72" s="356"/>
      <c r="D72" s="356"/>
      <c r="E72" s="356"/>
      <c r="G72" s="316" t="s">
        <v>57</v>
      </c>
      <c r="H72" s="203"/>
      <c r="I72" s="203"/>
      <c r="J72" s="204"/>
      <c r="K72" s="205">
        <f>K70/(1+$K$15)^K20</f>
        <v>63900</v>
      </c>
      <c r="L72" s="206">
        <f>L70/(1+$K$15)^L20</f>
        <v>142305.55555555556</v>
      </c>
      <c r="M72" s="32"/>
      <c r="N72" s="370" t="s">
        <v>78</v>
      </c>
      <c r="O72" s="370"/>
      <c r="P72" s="370"/>
      <c r="Q72" s="370"/>
    </row>
    <row r="73" spans="2:17" ht="19.5" customHeight="1" thickBot="1">
      <c r="B73" s="356"/>
      <c r="C73" s="356"/>
      <c r="D73" s="356"/>
      <c r="E73" s="356"/>
      <c r="G73" s="298"/>
      <c r="H73" s="170"/>
      <c r="I73" s="170"/>
      <c r="J73" s="208"/>
      <c r="K73" s="209"/>
      <c r="L73" s="299"/>
      <c r="M73" s="10"/>
      <c r="N73" s="347"/>
      <c r="O73" s="347"/>
      <c r="P73" s="347"/>
      <c r="Q73" s="347"/>
    </row>
    <row r="74" spans="2:17" ht="19.5" customHeight="1" thickBot="1">
      <c r="B74" s="356"/>
      <c r="C74" s="356"/>
      <c r="D74" s="356"/>
      <c r="E74" s="356"/>
      <c r="F74" s="33"/>
      <c r="G74" s="292" t="s">
        <v>76</v>
      </c>
      <c r="H74" s="293"/>
      <c r="I74" s="293"/>
      <c r="J74" s="294">
        <f>J69+SUM(K72:L72)</f>
        <v>6205.555555555562</v>
      </c>
      <c r="K74" s="300"/>
      <c r="L74" s="301"/>
      <c r="M74" s="10"/>
      <c r="N74" s="347"/>
      <c r="O74" s="347"/>
      <c r="P74" s="347"/>
      <c r="Q74" s="347"/>
    </row>
    <row r="75" spans="2:17" ht="19.5" customHeight="1" thickBot="1">
      <c r="B75" s="356"/>
      <c r="C75" s="356"/>
      <c r="D75" s="356"/>
      <c r="E75" s="356"/>
      <c r="G75" s="211"/>
      <c r="H75" s="212"/>
      <c r="I75" s="212"/>
      <c r="J75" s="213"/>
      <c r="K75" s="214"/>
      <c r="L75" s="215"/>
      <c r="M75" s="10"/>
      <c r="N75" s="347"/>
      <c r="O75" s="347"/>
      <c r="P75" s="347"/>
      <c r="Q75" s="347"/>
    </row>
    <row r="76" spans="2:17" ht="19.5" customHeight="1">
      <c r="B76" s="356"/>
      <c r="C76" s="356"/>
      <c r="D76" s="356"/>
      <c r="E76" s="356"/>
      <c r="G76" s="216"/>
      <c r="H76" s="217"/>
      <c r="I76" s="217"/>
      <c r="J76" s="218"/>
      <c r="K76" s="217"/>
      <c r="L76" s="219"/>
      <c r="M76" s="10"/>
      <c r="N76" s="347"/>
      <c r="O76" s="347"/>
      <c r="P76" s="347"/>
      <c r="Q76" s="347"/>
    </row>
    <row r="77" spans="2:12" ht="19.5" customHeight="1">
      <c r="B77" s="356"/>
      <c r="C77" s="356"/>
      <c r="D77" s="356"/>
      <c r="E77" s="356"/>
      <c r="G77" s="220" t="s">
        <v>59</v>
      </c>
      <c r="H77" s="221"/>
      <c r="I77" s="221"/>
      <c r="J77" s="222">
        <f>IRR(J69:L70)</f>
        <v>0.22191788472147977</v>
      </c>
      <c r="K77" s="223"/>
      <c r="L77" s="224"/>
    </row>
    <row r="78" spans="2:13" ht="19.5" customHeight="1" thickBot="1">
      <c r="B78" s="356"/>
      <c r="C78" s="356"/>
      <c r="D78" s="356"/>
      <c r="E78" s="356"/>
      <c r="G78" s="225"/>
      <c r="H78" s="226"/>
      <c r="I78" s="226"/>
      <c r="J78" s="227"/>
      <c r="K78" s="228"/>
      <c r="L78" s="229"/>
      <c r="M78" s="31"/>
    </row>
    <row r="79" spans="2:17" ht="19.5" customHeight="1">
      <c r="B79" s="356"/>
      <c r="C79" s="356"/>
      <c r="D79" s="356"/>
      <c r="E79" s="356"/>
      <c r="G79" s="28"/>
      <c r="N79" s="370" t="s">
        <v>77</v>
      </c>
      <c r="O79" s="370"/>
      <c r="P79" s="370"/>
      <c r="Q79" s="370"/>
    </row>
    <row r="80" spans="7:17" ht="19.5" customHeight="1" thickBot="1">
      <c r="G80" s="315"/>
      <c r="N80" s="347"/>
      <c r="O80" s="347"/>
      <c r="P80" s="347"/>
      <c r="Q80" s="347"/>
    </row>
    <row r="81" spans="7:17" ht="19.5" customHeight="1" thickTop="1">
      <c r="G81" s="364" t="s">
        <v>66</v>
      </c>
      <c r="K81" s="12"/>
      <c r="N81" s="347"/>
      <c r="O81" s="347"/>
      <c r="P81" s="347"/>
      <c r="Q81" s="347"/>
    </row>
    <row r="82" spans="7:17" ht="19.5" customHeight="1">
      <c r="G82" s="358"/>
      <c r="N82" s="347"/>
      <c r="O82" s="347"/>
      <c r="P82" s="347"/>
      <c r="Q82" s="347"/>
    </row>
    <row r="83" spans="7:17" ht="19.5" customHeight="1">
      <c r="G83" s="358"/>
      <c r="N83" s="347"/>
      <c r="O83" s="347"/>
      <c r="P83" s="347"/>
      <c r="Q83" s="347"/>
    </row>
    <row r="84" spans="7:17" ht="19.5" customHeight="1">
      <c r="G84" s="358"/>
      <c r="N84" s="347"/>
      <c r="O84" s="347"/>
      <c r="P84" s="347"/>
      <c r="Q84" s="347"/>
    </row>
    <row r="85" spans="14:17" ht="19.5" customHeight="1">
      <c r="N85" s="347"/>
      <c r="O85" s="347"/>
      <c r="P85" s="347"/>
      <c r="Q85" s="347"/>
    </row>
    <row r="86" spans="14:17" ht="19.5" customHeight="1">
      <c r="N86" s="347"/>
      <c r="O86" s="347"/>
      <c r="P86" s="347"/>
      <c r="Q86" s="347"/>
    </row>
    <row r="87" spans="3:17" ht="19.5" customHeight="1">
      <c r="C87" s="14"/>
      <c r="N87" s="347"/>
      <c r="O87" s="347"/>
      <c r="P87" s="347"/>
      <c r="Q87" s="347"/>
    </row>
    <row r="88" spans="14:17" ht="19.5" customHeight="1">
      <c r="N88" s="347"/>
      <c r="O88" s="347"/>
      <c r="P88" s="347"/>
      <c r="Q88" s="347"/>
    </row>
    <row r="89" spans="14:17" ht="19.5" customHeight="1">
      <c r="N89" s="347"/>
      <c r="O89" s="347"/>
      <c r="P89" s="347"/>
      <c r="Q89" s="347"/>
    </row>
    <row r="90" ht="19.5" customHeight="1"/>
    <row r="91" ht="19.5" customHeight="1"/>
    <row r="92" ht="19.5" customHeight="1"/>
    <row r="93" ht="19.5" customHeight="1"/>
    <row r="94" spans="14:15" ht="19.5" customHeight="1">
      <c r="N94" s="15"/>
      <c r="O94" s="15"/>
    </row>
    <row r="95" spans="13:15" ht="19.5" customHeight="1">
      <c r="M95" s="15"/>
      <c r="N95" s="15"/>
      <c r="O95" s="15"/>
    </row>
    <row r="96" spans="13:15" ht="19.5" customHeight="1">
      <c r="M96" s="15"/>
      <c r="N96" s="15"/>
      <c r="O96" s="15"/>
    </row>
    <row r="97" spans="13:15" ht="19.5" customHeight="1">
      <c r="M97" s="15"/>
      <c r="N97" s="15"/>
      <c r="O97" s="15"/>
    </row>
    <row r="98" spans="13:15" ht="19.5" customHeight="1">
      <c r="M98" s="15"/>
      <c r="N98" s="15"/>
      <c r="O98" s="15"/>
    </row>
    <row r="99" spans="13:15" ht="19.5" customHeight="1">
      <c r="M99" s="15"/>
      <c r="N99" s="15"/>
      <c r="O99" s="15"/>
    </row>
    <row r="100" spans="11:15" ht="19.5" customHeight="1">
      <c r="K100" s="15"/>
      <c r="L100" s="15"/>
      <c r="M100" s="15"/>
      <c r="N100" s="15"/>
      <c r="O100" s="15"/>
    </row>
    <row r="101" ht="19.5" customHeight="1">
      <c r="M101" s="15"/>
    </row>
    <row r="102" ht="19.5" customHeight="1">
      <c r="M102" s="15"/>
    </row>
    <row r="103" ht="19.5" customHeight="1">
      <c r="M103" s="15"/>
    </row>
    <row r="104" ht="19.5" customHeight="1">
      <c r="M104" s="15"/>
    </row>
  </sheetData>
  <sheetProtection/>
  <mergeCells count="19">
    <mergeCell ref="G19:I19"/>
    <mergeCell ref="G81:G84"/>
    <mergeCell ref="N79:Q89"/>
    <mergeCell ref="N72:Q76"/>
    <mergeCell ref="G3:L9"/>
    <mergeCell ref="G13:H13"/>
    <mergeCell ref="G15:H15"/>
    <mergeCell ref="G17:H17"/>
    <mergeCell ref="N61:Q67"/>
    <mergeCell ref="B60:E69"/>
    <mergeCell ref="B12:E18"/>
    <mergeCell ref="N12:P16"/>
    <mergeCell ref="B71:E79"/>
    <mergeCell ref="B23:D25"/>
    <mergeCell ref="B26:D28"/>
    <mergeCell ref="B29:D31"/>
    <mergeCell ref="K12:L12"/>
    <mergeCell ref="K15:L15"/>
    <mergeCell ref="H12:I12"/>
  </mergeCells>
  <printOptions/>
  <pageMargins left="0.7" right="0.7" top="0.75" bottom="0.75" header="0.3" footer="0.3"/>
  <pageSetup fitToHeight="1" fitToWidth="1" horizontalDpi="90" verticalDpi="90" orientation="portrait" paperSize="9" scale="32"/>
  <ignoredErrors>
    <ignoredError sqref="K64:L64" formula="1"/>
  </ignoredErrors>
  <drawing r:id="rId1"/>
</worksheet>
</file>

<file path=xl/worksheets/sheet5.xml><?xml version="1.0" encoding="utf-8"?>
<worksheet xmlns="http://schemas.openxmlformats.org/spreadsheetml/2006/main" xmlns:r="http://schemas.openxmlformats.org/officeDocument/2006/relationships">
  <sheetPr>
    <tabColor rgb="FF0079B1"/>
    <pageSetUpPr fitToPage="1"/>
  </sheetPr>
  <dimension ref="B1:P75"/>
  <sheetViews>
    <sheetView showGridLines="0" showRowColHeaders="0" zoomScale="85" zoomScaleNormal="85" zoomScalePageLayoutView="0" workbookViewId="0" topLeftCell="A1">
      <selection activeCell="B3" sqref="B3"/>
    </sheetView>
  </sheetViews>
  <sheetFormatPr defaultColWidth="7.59765625" defaultRowHeight="14.25"/>
  <cols>
    <col min="1" max="1" width="10.69921875" style="0" customWidth="1"/>
    <col min="2" max="2" width="20.59765625" style="0" customWidth="1"/>
    <col min="3" max="3" width="23.3984375" style="0" customWidth="1"/>
    <col min="4" max="4" width="22.69921875" style="0" customWidth="1"/>
    <col min="5" max="5" width="12.59765625" style="6" customWidth="1"/>
    <col min="6" max="6" width="13.8984375" style="5" customWidth="1"/>
    <col min="7" max="7" width="13.8984375" style="6" customWidth="1"/>
    <col min="8" max="17" width="8.69921875" style="0" customWidth="1"/>
  </cols>
  <sheetData>
    <row r="1" spans="5:7" s="23" customFormat="1" ht="129.75" customHeight="1">
      <c r="E1" s="29"/>
      <c r="F1" s="30"/>
      <c r="G1" s="29"/>
    </row>
    <row r="2" spans="2:11" ht="34.5" customHeight="1">
      <c r="B2" s="1"/>
      <c r="C2" s="1"/>
      <c r="D2" s="1"/>
      <c r="E2" s="86"/>
      <c r="G2" s="86"/>
      <c r="H2" s="1"/>
      <c r="I2" s="1"/>
      <c r="J2" s="1"/>
      <c r="K2" s="1"/>
    </row>
    <row r="3" spans="2:11" ht="19.5" customHeight="1">
      <c r="B3" s="87"/>
      <c r="C3" s="379" t="s">
        <v>27</v>
      </c>
      <c r="D3" s="379"/>
      <c r="E3" s="88"/>
      <c r="F3" s="230"/>
      <c r="G3" s="89"/>
      <c r="H3" s="1"/>
      <c r="I3" s="1"/>
      <c r="J3" s="1"/>
      <c r="K3" s="1"/>
    </row>
    <row r="4" spans="2:11" ht="19.5" customHeight="1">
      <c r="B4" s="35" t="s">
        <v>41</v>
      </c>
      <c r="C4" s="2"/>
      <c r="D4" s="2"/>
      <c r="E4" s="90"/>
      <c r="F4" s="380">
        <v>0.2</v>
      </c>
      <c r="G4" s="381"/>
      <c r="H4" s="1"/>
      <c r="I4" s="1"/>
      <c r="J4" s="1"/>
      <c r="K4" s="1"/>
    </row>
    <row r="5" spans="2:11" ht="19.5" customHeight="1">
      <c r="B5" s="91" t="s">
        <v>33</v>
      </c>
      <c r="C5" s="2"/>
      <c r="D5" s="2"/>
      <c r="E5" s="90"/>
      <c r="F5" s="380"/>
      <c r="G5" s="381"/>
      <c r="H5" s="1"/>
      <c r="I5" s="1"/>
      <c r="J5" s="1"/>
      <c r="K5" s="1"/>
    </row>
    <row r="6" spans="2:12" ht="19.5" customHeight="1">
      <c r="B6" s="35" t="s">
        <v>38</v>
      </c>
      <c r="C6" s="2"/>
      <c r="D6" s="2"/>
      <c r="E6" s="90"/>
      <c r="F6" s="380"/>
      <c r="G6" s="381"/>
      <c r="H6" s="1"/>
      <c r="I6" s="92"/>
      <c r="J6" s="92"/>
      <c r="K6" s="92"/>
      <c r="L6" s="8"/>
    </row>
    <row r="7" spans="2:12" ht="19.5" customHeight="1">
      <c r="B7" s="91" t="s">
        <v>33</v>
      </c>
      <c r="C7" s="2"/>
      <c r="D7" s="2"/>
      <c r="E7" s="90"/>
      <c r="F7" s="380"/>
      <c r="G7" s="381"/>
      <c r="H7" s="1"/>
      <c r="I7" s="92"/>
      <c r="J7" s="92"/>
      <c r="K7" s="92"/>
      <c r="L7" s="8"/>
    </row>
    <row r="8" spans="2:12" ht="19.5" customHeight="1">
      <c r="B8" s="93" t="s">
        <v>42</v>
      </c>
      <c r="C8" s="4"/>
      <c r="D8" s="4"/>
      <c r="E8" s="94"/>
      <c r="F8" s="382"/>
      <c r="G8" s="383"/>
      <c r="H8" s="1"/>
      <c r="I8" s="92"/>
      <c r="J8" s="92"/>
      <c r="K8" s="92"/>
      <c r="L8" s="8"/>
    </row>
    <row r="9" spans="2:12" ht="19.5" customHeight="1">
      <c r="B9" s="1"/>
      <c r="C9" s="1"/>
      <c r="D9" s="1"/>
      <c r="E9" s="86"/>
      <c r="G9" s="86"/>
      <c r="H9" s="1"/>
      <c r="I9" s="92"/>
      <c r="J9" s="92"/>
      <c r="K9" s="92"/>
      <c r="L9" s="8"/>
    </row>
    <row r="10" spans="2:11" ht="19.5" customHeight="1" thickBot="1">
      <c r="B10" s="1"/>
      <c r="C10" s="1"/>
      <c r="D10" s="1"/>
      <c r="E10" s="86"/>
      <c r="G10" s="86"/>
      <c r="H10" s="1"/>
      <c r="I10" s="1"/>
      <c r="J10" s="95"/>
      <c r="K10" s="95"/>
    </row>
    <row r="11" spans="2:16" ht="19.5" customHeight="1">
      <c r="B11" s="361" t="s">
        <v>40</v>
      </c>
      <c r="C11" s="362"/>
      <c r="D11" s="362"/>
      <c r="E11" s="82" t="s">
        <v>28</v>
      </c>
      <c r="F11" s="83" t="s">
        <v>29</v>
      </c>
      <c r="G11" s="96" t="s">
        <v>30</v>
      </c>
      <c r="H11" s="97" t="s">
        <v>29</v>
      </c>
      <c r="I11" s="98" t="s">
        <v>30</v>
      </c>
      <c r="J11" s="99" t="s">
        <v>29</v>
      </c>
      <c r="K11" s="100" t="s">
        <v>30</v>
      </c>
      <c r="L11" s="32"/>
      <c r="M11" s="377" t="s">
        <v>43</v>
      </c>
      <c r="N11" s="377"/>
      <c r="O11" s="377"/>
      <c r="P11" s="377"/>
    </row>
    <row r="12" spans="2:16" ht="19.5" customHeight="1">
      <c r="B12" s="43"/>
      <c r="C12" s="44"/>
      <c r="D12" s="44"/>
      <c r="E12" s="85"/>
      <c r="F12" s="140">
        <v>1</v>
      </c>
      <c r="G12" s="141">
        <v>2</v>
      </c>
      <c r="H12" s="142">
        <v>3</v>
      </c>
      <c r="I12" s="143">
        <v>4</v>
      </c>
      <c r="J12" s="144">
        <v>5</v>
      </c>
      <c r="K12" s="145">
        <v>6</v>
      </c>
      <c r="M12" s="378"/>
      <c r="N12" s="378"/>
      <c r="O12" s="378"/>
      <c r="P12" s="378"/>
    </row>
    <row r="13" spans="2:16" ht="19.5" customHeight="1">
      <c r="B13" s="46"/>
      <c r="C13" s="44"/>
      <c r="D13" s="44"/>
      <c r="E13" s="231"/>
      <c r="F13" s="188"/>
      <c r="G13" s="232"/>
      <c r="H13" s="233"/>
      <c r="I13" s="234"/>
      <c r="J13" s="209"/>
      <c r="K13" s="235"/>
      <c r="M13" s="378"/>
      <c r="N13" s="378"/>
      <c r="O13" s="378"/>
      <c r="P13" s="378"/>
    </row>
    <row r="14" spans="2:16" ht="19.5" customHeight="1">
      <c r="B14" s="49" t="s">
        <v>14</v>
      </c>
      <c r="C14" s="181"/>
      <c r="D14" s="181"/>
      <c r="E14" s="182"/>
      <c r="F14" s="183"/>
      <c r="G14" s="236"/>
      <c r="H14" s="237"/>
      <c r="I14" s="238"/>
      <c r="J14" s="239"/>
      <c r="K14" s="240"/>
      <c r="M14" s="378"/>
      <c r="N14" s="378"/>
      <c r="O14" s="378"/>
      <c r="P14" s="378"/>
    </row>
    <row r="15" spans="2:11" ht="19.5" customHeight="1">
      <c r="B15" s="185"/>
      <c r="C15" s="186" t="s">
        <v>8</v>
      </c>
      <c r="D15" s="186"/>
      <c r="E15" s="187"/>
      <c r="F15" s="188"/>
      <c r="G15" s="232"/>
      <c r="H15" s="106"/>
      <c r="I15" s="107"/>
      <c r="J15" s="107"/>
      <c r="K15" s="108"/>
    </row>
    <row r="16" spans="2:11" ht="19.5" customHeight="1">
      <c r="B16" s="185"/>
      <c r="C16" s="186"/>
      <c r="D16" s="186" t="s">
        <v>12</v>
      </c>
      <c r="E16" s="190"/>
      <c r="F16" s="191">
        <v>260000</v>
      </c>
      <c r="G16" s="192">
        <v>300000</v>
      </c>
      <c r="H16" s="318">
        <v>350000</v>
      </c>
      <c r="I16" s="319">
        <v>350000</v>
      </c>
      <c r="J16" s="319">
        <v>350000</v>
      </c>
      <c r="K16" s="320">
        <v>400000</v>
      </c>
    </row>
    <row r="17" spans="2:13" ht="19.5" customHeight="1">
      <c r="B17" s="185"/>
      <c r="C17" s="186"/>
      <c r="D17" s="186" t="s">
        <v>10</v>
      </c>
      <c r="E17" s="190"/>
      <c r="F17" s="191">
        <v>190000</v>
      </c>
      <c r="G17" s="192">
        <v>210000</v>
      </c>
      <c r="H17" s="318">
        <v>220000</v>
      </c>
      <c r="I17" s="319">
        <v>230000</v>
      </c>
      <c r="J17" s="319">
        <v>250000</v>
      </c>
      <c r="K17" s="320">
        <v>400000</v>
      </c>
      <c r="M17" s="21" t="s">
        <v>34</v>
      </c>
    </row>
    <row r="18" spans="2:11" ht="19.5" customHeight="1">
      <c r="B18" s="185"/>
      <c r="C18" s="186"/>
      <c r="D18" s="186" t="s">
        <v>11</v>
      </c>
      <c r="E18" s="190"/>
      <c r="F18" s="191">
        <v>150000</v>
      </c>
      <c r="G18" s="192">
        <v>180000</v>
      </c>
      <c r="H18" s="321">
        <v>190000</v>
      </c>
      <c r="I18" s="322">
        <v>200000</v>
      </c>
      <c r="J18" s="322">
        <v>250000</v>
      </c>
      <c r="K18" s="323">
        <v>300000</v>
      </c>
    </row>
    <row r="19" spans="2:15" ht="19.5" customHeight="1">
      <c r="B19" s="185"/>
      <c r="C19" s="186"/>
      <c r="D19" s="193" t="s">
        <v>9</v>
      </c>
      <c r="E19" s="194"/>
      <c r="F19" s="195">
        <f aca="true" t="shared" si="0" ref="F19:K19">SUM(F16:F18)</f>
        <v>600000</v>
      </c>
      <c r="G19" s="195">
        <f t="shared" si="0"/>
        <v>690000</v>
      </c>
      <c r="H19" s="242">
        <f t="shared" si="0"/>
        <v>760000</v>
      </c>
      <c r="I19" s="243">
        <f t="shared" si="0"/>
        <v>780000</v>
      </c>
      <c r="J19" s="243">
        <f t="shared" si="0"/>
        <v>850000</v>
      </c>
      <c r="K19" s="244">
        <f t="shared" si="0"/>
        <v>1100000</v>
      </c>
      <c r="M19" s="340" t="s">
        <v>64</v>
      </c>
      <c r="N19" s="340"/>
      <c r="O19" s="340"/>
    </row>
    <row r="20" spans="2:15" ht="19.5" customHeight="1">
      <c r="B20" s="185"/>
      <c r="C20" s="186"/>
      <c r="D20" s="186"/>
      <c r="E20" s="190"/>
      <c r="F20" s="191"/>
      <c r="G20" s="199"/>
      <c r="H20" s="110"/>
      <c r="I20" s="111"/>
      <c r="J20" s="111"/>
      <c r="K20" s="112"/>
      <c r="M20" s="340"/>
      <c r="N20" s="340"/>
      <c r="O20" s="340"/>
    </row>
    <row r="21" spans="2:15" ht="19.5" customHeight="1">
      <c r="B21" s="185"/>
      <c r="C21" s="256" t="s">
        <v>44</v>
      </c>
      <c r="D21" s="186"/>
      <c r="E21" s="190"/>
      <c r="F21" s="191"/>
      <c r="G21" s="199"/>
      <c r="H21" s="110"/>
      <c r="I21" s="111"/>
      <c r="J21" s="111"/>
      <c r="K21" s="112"/>
      <c r="M21" s="340"/>
      <c r="N21" s="340"/>
      <c r="O21" s="340"/>
    </row>
    <row r="22" spans="2:15" ht="19.5" customHeight="1">
      <c r="B22" s="185"/>
      <c r="C22" s="186"/>
      <c r="D22" s="186" t="s">
        <v>17</v>
      </c>
      <c r="E22" s="190"/>
      <c r="F22" s="191">
        <v>100000</v>
      </c>
      <c r="G22" s="192">
        <v>108000</v>
      </c>
      <c r="H22" s="318">
        <v>100000</v>
      </c>
      <c r="I22" s="319">
        <v>110000</v>
      </c>
      <c r="J22" s="319">
        <v>120000</v>
      </c>
      <c r="K22" s="320">
        <v>120000</v>
      </c>
      <c r="M22" s="360" t="s">
        <v>35</v>
      </c>
      <c r="N22" s="360"/>
      <c r="O22" s="360"/>
    </row>
    <row r="23" spans="2:15" ht="19.5" customHeight="1">
      <c r="B23" s="185"/>
      <c r="C23" s="186"/>
      <c r="D23" s="186" t="s">
        <v>18</v>
      </c>
      <c r="E23" s="190"/>
      <c r="F23" s="191">
        <v>40000</v>
      </c>
      <c r="G23" s="192">
        <v>45000</v>
      </c>
      <c r="H23" s="318">
        <v>50000</v>
      </c>
      <c r="I23" s="319">
        <v>55000</v>
      </c>
      <c r="J23" s="319">
        <v>55000</v>
      </c>
      <c r="K23" s="320">
        <v>55000</v>
      </c>
      <c r="M23" s="360"/>
      <c r="N23" s="360"/>
      <c r="O23" s="360"/>
    </row>
    <row r="24" spans="2:15" ht="19.5" customHeight="1">
      <c r="B24" s="185"/>
      <c r="C24" s="186"/>
      <c r="D24" s="186" t="s">
        <v>19</v>
      </c>
      <c r="E24" s="190"/>
      <c r="F24" s="191">
        <v>20000</v>
      </c>
      <c r="G24" s="192">
        <v>35000</v>
      </c>
      <c r="H24" s="321">
        <v>45000</v>
      </c>
      <c r="I24" s="322">
        <v>45000</v>
      </c>
      <c r="J24" s="322">
        <v>45000</v>
      </c>
      <c r="K24" s="323">
        <v>45000</v>
      </c>
      <c r="M24" s="360"/>
      <c r="N24" s="360"/>
      <c r="O24" s="360"/>
    </row>
    <row r="25" spans="2:11" ht="19.5" customHeight="1">
      <c r="B25" s="185"/>
      <c r="C25" s="186"/>
      <c r="D25" s="193" t="s">
        <v>13</v>
      </c>
      <c r="E25" s="194"/>
      <c r="F25" s="195">
        <f aca="true" t="shared" si="1" ref="F25:K25">SUM(F22:F24)</f>
        <v>160000</v>
      </c>
      <c r="G25" s="195">
        <f t="shared" si="1"/>
        <v>188000</v>
      </c>
      <c r="H25" s="242">
        <f t="shared" si="1"/>
        <v>195000</v>
      </c>
      <c r="I25" s="243">
        <f t="shared" si="1"/>
        <v>210000</v>
      </c>
      <c r="J25" s="243">
        <f t="shared" si="1"/>
        <v>220000</v>
      </c>
      <c r="K25" s="244">
        <f t="shared" si="1"/>
        <v>220000</v>
      </c>
    </row>
    <row r="26" spans="2:11" ht="19.5" customHeight="1">
      <c r="B26" s="185"/>
      <c r="C26" s="186"/>
      <c r="D26" s="186"/>
      <c r="E26" s="190"/>
      <c r="F26" s="191"/>
      <c r="G26" s="199"/>
      <c r="H26" s="110"/>
      <c r="I26" s="111"/>
      <c r="J26" s="111"/>
      <c r="K26" s="112"/>
    </row>
    <row r="27" spans="2:11" ht="19.5" customHeight="1">
      <c r="B27" s="185"/>
      <c r="C27" s="256" t="s">
        <v>45</v>
      </c>
      <c r="D27" s="186"/>
      <c r="E27" s="190"/>
      <c r="F27" s="191">
        <f aca="true" t="shared" si="2" ref="F27:K27">F19-F25</f>
        <v>440000</v>
      </c>
      <c r="G27" s="245">
        <f t="shared" si="2"/>
        <v>502000</v>
      </c>
      <c r="H27" s="246">
        <f t="shared" si="2"/>
        <v>565000</v>
      </c>
      <c r="I27" s="202">
        <f t="shared" si="2"/>
        <v>570000</v>
      </c>
      <c r="J27" s="202">
        <f t="shared" si="2"/>
        <v>630000</v>
      </c>
      <c r="K27" s="247">
        <f t="shared" si="2"/>
        <v>880000</v>
      </c>
    </row>
    <row r="28" spans="2:11" ht="19.5" customHeight="1">
      <c r="B28" s="185"/>
      <c r="C28" s="186"/>
      <c r="D28" s="186"/>
      <c r="E28" s="190"/>
      <c r="F28" s="191"/>
      <c r="G28" s="199"/>
      <c r="H28" s="110"/>
      <c r="I28" s="111"/>
      <c r="J28" s="111"/>
      <c r="K28" s="112"/>
    </row>
    <row r="29" spans="2:11" ht="19.5" customHeight="1">
      <c r="B29" s="185"/>
      <c r="C29" s="186"/>
      <c r="D29" s="186"/>
      <c r="E29" s="190"/>
      <c r="F29" s="191"/>
      <c r="G29" s="199"/>
      <c r="H29" s="110"/>
      <c r="I29" s="111"/>
      <c r="J29" s="111"/>
      <c r="K29" s="112"/>
    </row>
    <row r="30" spans="2:11" ht="19.5" customHeight="1">
      <c r="B30" s="49" t="s">
        <v>5</v>
      </c>
      <c r="C30" s="181"/>
      <c r="D30" s="181"/>
      <c r="E30" s="196"/>
      <c r="F30" s="197"/>
      <c r="G30" s="248"/>
      <c r="H30" s="264"/>
      <c r="I30" s="265"/>
      <c r="J30" s="265"/>
      <c r="K30" s="266"/>
    </row>
    <row r="31" spans="2:11" ht="19.5" customHeight="1">
      <c r="B31" s="56"/>
      <c r="C31" s="186"/>
      <c r="D31" s="186"/>
      <c r="E31" s="190"/>
      <c r="F31" s="191"/>
      <c r="G31" s="199"/>
      <c r="H31" s="110"/>
      <c r="I31" s="111"/>
      <c r="J31" s="111"/>
      <c r="K31" s="112"/>
    </row>
    <row r="32" spans="2:11" ht="19.5" customHeight="1">
      <c r="B32" s="46" t="s">
        <v>48</v>
      </c>
      <c r="C32" s="44"/>
      <c r="D32" s="44"/>
      <c r="E32" s="291">
        <v>-200000</v>
      </c>
      <c r="F32" s="199"/>
      <c r="G32" s="199"/>
      <c r="H32" s="110"/>
      <c r="I32" s="111"/>
      <c r="J32" s="111"/>
      <c r="K32" s="112"/>
    </row>
    <row r="33" spans="2:11" ht="19.5" customHeight="1">
      <c r="B33" s="56"/>
      <c r="C33" s="186"/>
      <c r="D33" s="186"/>
      <c r="E33" s="190"/>
      <c r="F33" s="191"/>
      <c r="G33" s="199"/>
      <c r="H33" s="110"/>
      <c r="I33" s="111"/>
      <c r="J33" s="111"/>
      <c r="K33" s="112"/>
    </row>
    <row r="34" spans="2:11" ht="19.5" customHeight="1">
      <c r="B34" s="56" t="s">
        <v>49</v>
      </c>
      <c r="C34" s="186"/>
      <c r="D34" s="186"/>
      <c r="E34" s="190"/>
      <c r="F34" s="191"/>
      <c r="G34" s="199"/>
      <c r="H34" s="110"/>
      <c r="I34" s="111"/>
      <c r="J34" s="111"/>
      <c r="K34" s="112"/>
    </row>
    <row r="35" spans="2:11" ht="19.5" customHeight="1">
      <c r="B35" s="185"/>
      <c r="C35" s="186"/>
      <c r="D35" s="186" t="s">
        <v>6</v>
      </c>
      <c r="E35" s="190"/>
      <c r="F35" s="191">
        <v>60000</v>
      </c>
      <c r="G35" s="199">
        <v>60000</v>
      </c>
      <c r="H35" s="318">
        <v>80000</v>
      </c>
      <c r="I35" s="319">
        <v>80000</v>
      </c>
      <c r="J35" s="319">
        <v>80000</v>
      </c>
      <c r="K35" s="320">
        <v>80000</v>
      </c>
    </row>
    <row r="36" spans="2:11" ht="19.5" customHeight="1">
      <c r="B36" s="185"/>
      <c r="C36" s="186"/>
      <c r="D36" s="186" t="s">
        <v>7</v>
      </c>
      <c r="E36" s="190"/>
      <c r="F36" s="191">
        <v>200000</v>
      </c>
      <c r="G36" s="199">
        <v>100000</v>
      </c>
      <c r="H36" s="318">
        <v>200000</v>
      </c>
      <c r="I36" s="319">
        <v>200000</v>
      </c>
      <c r="J36" s="319">
        <v>200000</v>
      </c>
      <c r="K36" s="320">
        <v>200000</v>
      </c>
    </row>
    <row r="37" spans="2:11" ht="19.5" customHeight="1">
      <c r="B37" s="185"/>
      <c r="C37" s="186"/>
      <c r="D37" s="186" t="s">
        <v>22</v>
      </c>
      <c r="E37" s="190"/>
      <c r="F37" s="191">
        <v>10000</v>
      </c>
      <c r="G37" s="199">
        <v>0</v>
      </c>
      <c r="H37" s="318">
        <v>10000</v>
      </c>
      <c r="I37" s="319">
        <v>10000</v>
      </c>
      <c r="J37" s="319">
        <v>10000</v>
      </c>
      <c r="K37" s="320">
        <v>10000</v>
      </c>
    </row>
    <row r="38" spans="2:11" ht="19.5" customHeight="1">
      <c r="B38" s="185"/>
      <c r="C38" s="186"/>
      <c r="D38" s="186" t="s">
        <v>20</v>
      </c>
      <c r="E38" s="190"/>
      <c r="F38" s="191">
        <v>15000</v>
      </c>
      <c r="G38" s="199">
        <v>0</v>
      </c>
      <c r="H38" s="318">
        <v>15000</v>
      </c>
      <c r="I38" s="319">
        <v>15000</v>
      </c>
      <c r="J38" s="319">
        <v>15000</v>
      </c>
      <c r="K38" s="320">
        <v>15000</v>
      </c>
    </row>
    <row r="39" spans="2:11" ht="19.5" customHeight="1">
      <c r="B39" s="185"/>
      <c r="C39" s="186"/>
      <c r="D39" s="186" t="s">
        <v>21</v>
      </c>
      <c r="E39" s="190"/>
      <c r="F39" s="191">
        <v>5000</v>
      </c>
      <c r="G39" s="199">
        <v>0</v>
      </c>
      <c r="H39" s="318">
        <v>5000</v>
      </c>
      <c r="I39" s="319">
        <v>5000</v>
      </c>
      <c r="J39" s="319">
        <v>5000</v>
      </c>
      <c r="K39" s="320">
        <v>5000</v>
      </c>
    </row>
    <row r="40" spans="2:11" ht="19.5" customHeight="1">
      <c r="B40" s="185"/>
      <c r="C40" s="186"/>
      <c r="D40" s="186" t="s">
        <v>15</v>
      </c>
      <c r="E40" s="190"/>
      <c r="F40" s="191">
        <v>6000</v>
      </c>
      <c r="G40" s="199">
        <v>6000</v>
      </c>
      <c r="H40" s="318">
        <v>6000</v>
      </c>
      <c r="I40" s="319">
        <v>6000</v>
      </c>
      <c r="J40" s="319">
        <v>6000</v>
      </c>
      <c r="K40" s="320">
        <v>6000</v>
      </c>
    </row>
    <row r="41" spans="2:11" ht="19.5" customHeight="1">
      <c r="B41" s="185"/>
      <c r="C41" s="186"/>
      <c r="D41" s="256" t="s">
        <v>46</v>
      </c>
      <c r="E41" s="190"/>
      <c r="F41" s="191">
        <v>4000</v>
      </c>
      <c r="G41" s="199">
        <v>4000</v>
      </c>
      <c r="H41" s="318">
        <v>4000</v>
      </c>
      <c r="I41" s="319">
        <v>4000</v>
      </c>
      <c r="J41" s="319">
        <v>4000</v>
      </c>
      <c r="K41" s="320">
        <v>4000</v>
      </c>
    </row>
    <row r="42" spans="2:11" ht="19.5" customHeight="1">
      <c r="B42" s="185"/>
      <c r="C42" s="186"/>
      <c r="D42" s="186" t="s">
        <v>16</v>
      </c>
      <c r="E42" s="190"/>
      <c r="F42" s="191">
        <v>20000</v>
      </c>
      <c r="G42" s="199">
        <v>20000</v>
      </c>
      <c r="H42" s="318">
        <v>20000</v>
      </c>
      <c r="I42" s="319">
        <v>20000</v>
      </c>
      <c r="J42" s="319">
        <v>20000</v>
      </c>
      <c r="K42" s="320">
        <v>20000</v>
      </c>
    </row>
    <row r="43" spans="2:11" ht="19.5" customHeight="1">
      <c r="B43" s="35"/>
      <c r="C43" s="2"/>
      <c r="D43" s="2" t="s">
        <v>36</v>
      </c>
      <c r="E43" s="36"/>
      <c r="F43" s="39">
        <v>0</v>
      </c>
      <c r="G43" s="115">
        <v>0</v>
      </c>
      <c r="H43" s="110"/>
      <c r="I43" s="111"/>
      <c r="J43" s="111"/>
      <c r="K43" s="112"/>
    </row>
    <row r="44" spans="2:11" ht="19.5" customHeight="1">
      <c r="B44" s="185"/>
      <c r="C44" s="186"/>
      <c r="D44" s="257" t="s">
        <v>47</v>
      </c>
      <c r="E44" s="194"/>
      <c r="F44" s="195">
        <f aca="true" t="shared" si="3" ref="F44:K44">SUM(F35:F42)</f>
        <v>320000</v>
      </c>
      <c r="G44" s="241">
        <f t="shared" si="3"/>
        <v>190000</v>
      </c>
      <c r="H44" s="242">
        <f t="shared" si="3"/>
        <v>340000</v>
      </c>
      <c r="I44" s="243">
        <f t="shared" si="3"/>
        <v>340000</v>
      </c>
      <c r="J44" s="243">
        <f t="shared" si="3"/>
        <v>340000</v>
      </c>
      <c r="K44" s="244">
        <f t="shared" si="3"/>
        <v>340000</v>
      </c>
    </row>
    <row r="45" spans="2:11" ht="19.5" customHeight="1">
      <c r="B45" s="185"/>
      <c r="C45" s="186"/>
      <c r="D45" s="186"/>
      <c r="E45" s="190"/>
      <c r="F45" s="191"/>
      <c r="G45" s="199"/>
      <c r="H45" s="110"/>
      <c r="I45" s="111"/>
      <c r="J45" s="111"/>
      <c r="K45" s="112"/>
    </row>
    <row r="46" spans="2:11" ht="19.5" customHeight="1">
      <c r="B46" s="56" t="s">
        <v>50</v>
      </c>
      <c r="C46" s="186"/>
      <c r="D46" s="186"/>
      <c r="E46" s="190"/>
      <c r="F46" s="191"/>
      <c r="G46" s="199"/>
      <c r="H46" s="110"/>
      <c r="I46" s="111"/>
      <c r="J46" s="111"/>
      <c r="K46" s="112"/>
    </row>
    <row r="47" spans="2:11" ht="19.5" customHeight="1">
      <c r="B47" s="56"/>
      <c r="C47" s="186"/>
      <c r="D47" s="186" t="s">
        <v>24</v>
      </c>
      <c r="E47" s="190"/>
      <c r="F47" s="191"/>
      <c r="G47" s="199"/>
      <c r="H47" s="110"/>
      <c r="I47" s="111"/>
      <c r="J47" s="111"/>
      <c r="K47" s="112"/>
    </row>
    <row r="48" spans="2:11" ht="19.5" customHeight="1">
      <c r="B48" s="185"/>
      <c r="C48" s="186"/>
      <c r="D48" s="186" t="s">
        <v>25</v>
      </c>
      <c r="E48" s="190"/>
      <c r="F48" s="191"/>
      <c r="G48" s="199">
        <v>20000</v>
      </c>
      <c r="H48" s="110"/>
      <c r="I48" s="111"/>
      <c r="J48" s="111">
        <v>30000</v>
      </c>
      <c r="K48" s="112"/>
    </row>
    <row r="49" spans="2:11" ht="19.5" customHeight="1">
      <c r="B49" s="185"/>
      <c r="C49" s="186"/>
      <c r="D49" s="256" t="s">
        <v>51</v>
      </c>
      <c r="E49" s="190"/>
      <c r="F49" s="191">
        <v>10000</v>
      </c>
      <c r="G49" s="199"/>
      <c r="H49" s="110"/>
      <c r="I49" s="111"/>
      <c r="J49" s="111"/>
      <c r="K49" s="112"/>
    </row>
    <row r="50" spans="2:11" ht="19.5" customHeight="1">
      <c r="B50" s="185"/>
      <c r="C50" s="186"/>
      <c r="D50" s="257" t="s">
        <v>52</v>
      </c>
      <c r="E50" s="194"/>
      <c r="F50" s="195">
        <f aca="true" t="shared" si="4" ref="F50:K50">SUM(F47:F49)</f>
        <v>10000</v>
      </c>
      <c r="G50" s="241">
        <f t="shared" si="4"/>
        <v>20000</v>
      </c>
      <c r="H50" s="242">
        <f t="shared" si="4"/>
        <v>0</v>
      </c>
      <c r="I50" s="243">
        <f t="shared" si="4"/>
        <v>0</v>
      </c>
      <c r="J50" s="243">
        <f t="shared" si="4"/>
        <v>30000</v>
      </c>
      <c r="K50" s="244">
        <f t="shared" si="4"/>
        <v>0</v>
      </c>
    </row>
    <row r="51" spans="2:11" ht="19.5" customHeight="1">
      <c r="B51" s="185"/>
      <c r="C51" s="186"/>
      <c r="D51" s="186"/>
      <c r="E51" s="190"/>
      <c r="F51" s="191"/>
      <c r="G51" s="245"/>
      <c r="H51" s="246"/>
      <c r="I51" s="202"/>
      <c r="J51" s="202"/>
      <c r="K51" s="247"/>
    </row>
    <row r="52" spans="2:11" ht="19.5" customHeight="1">
      <c r="B52" s="185"/>
      <c r="C52" s="186"/>
      <c r="D52" s="186"/>
      <c r="E52" s="190"/>
      <c r="F52" s="191"/>
      <c r="G52" s="199"/>
      <c r="H52" s="110"/>
      <c r="I52" s="111"/>
      <c r="J52" s="111"/>
      <c r="K52" s="112"/>
    </row>
    <row r="53" spans="2:11" ht="19.5" customHeight="1">
      <c r="B53" s="49"/>
      <c r="C53" s="258" t="s">
        <v>53</v>
      </c>
      <c r="D53" s="181"/>
      <c r="E53" s="196"/>
      <c r="F53" s="197">
        <f aca="true" t="shared" si="5" ref="F53:K53">F27-F44</f>
        <v>120000</v>
      </c>
      <c r="G53" s="197">
        <f t="shared" si="5"/>
        <v>312000</v>
      </c>
      <c r="H53" s="264">
        <f t="shared" si="5"/>
        <v>225000</v>
      </c>
      <c r="I53" s="264">
        <f t="shared" si="5"/>
        <v>230000</v>
      </c>
      <c r="J53" s="264">
        <f t="shared" si="5"/>
        <v>290000</v>
      </c>
      <c r="K53" s="264">
        <f t="shared" si="5"/>
        <v>540000</v>
      </c>
    </row>
    <row r="54" spans="2:11" ht="19.5" customHeight="1">
      <c r="B54" s="56"/>
      <c r="C54" s="327" t="s">
        <v>87</v>
      </c>
      <c r="D54" s="263"/>
      <c r="E54" s="190"/>
      <c r="F54" s="191">
        <v>1000</v>
      </c>
      <c r="G54" s="191">
        <v>1000</v>
      </c>
      <c r="H54" s="110">
        <v>1000</v>
      </c>
      <c r="I54" s="111">
        <v>1000</v>
      </c>
      <c r="J54" s="111">
        <v>1000</v>
      </c>
      <c r="K54" s="112">
        <v>1000</v>
      </c>
    </row>
    <row r="55" spans="2:11" ht="19.5" customHeight="1">
      <c r="B55" s="56"/>
      <c r="C55" s="327" t="s">
        <v>88</v>
      </c>
      <c r="D55" s="263"/>
      <c r="E55" s="190"/>
      <c r="F55" s="191">
        <f aca="true" t="shared" si="6" ref="F55:K55">F53-F54</f>
        <v>119000</v>
      </c>
      <c r="G55" s="191">
        <f t="shared" si="6"/>
        <v>311000</v>
      </c>
      <c r="H55" s="249">
        <f t="shared" si="6"/>
        <v>224000</v>
      </c>
      <c r="I55" s="250">
        <f t="shared" si="6"/>
        <v>229000</v>
      </c>
      <c r="J55" s="250">
        <f t="shared" si="6"/>
        <v>289000</v>
      </c>
      <c r="K55" s="251">
        <f t="shared" si="6"/>
        <v>539000</v>
      </c>
    </row>
    <row r="56" spans="2:11" ht="19.5" customHeight="1">
      <c r="B56" s="185"/>
      <c r="C56" s="186" t="s">
        <v>32</v>
      </c>
      <c r="D56" s="200">
        <v>0.28</v>
      </c>
      <c r="E56" s="190"/>
      <c r="F56" s="191">
        <f aca="true" t="shared" si="7" ref="F56:K56">F55*$D$56</f>
        <v>33320</v>
      </c>
      <c r="G56" s="191">
        <f t="shared" si="7"/>
        <v>87080.00000000001</v>
      </c>
      <c r="H56" s="246">
        <f>H55*$D$56</f>
        <v>62720.00000000001</v>
      </c>
      <c r="I56" s="202">
        <f t="shared" si="7"/>
        <v>64120.00000000001</v>
      </c>
      <c r="J56" s="202">
        <f t="shared" si="7"/>
        <v>80920.00000000001</v>
      </c>
      <c r="K56" s="247">
        <f t="shared" si="7"/>
        <v>150920</v>
      </c>
    </row>
    <row r="57" spans="2:11" ht="19.5" customHeight="1">
      <c r="B57" s="79" t="s">
        <v>56</v>
      </c>
      <c r="C57" s="80"/>
      <c r="D57" s="193"/>
      <c r="E57" s="194"/>
      <c r="F57" s="116">
        <f aca="true" t="shared" si="8" ref="F57:K57">F55-F56</f>
        <v>85680</v>
      </c>
      <c r="G57" s="116">
        <f t="shared" si="8"/>
        <v>223920</v>
      </c>
      <c r="H57" s="337">
        <f t="shared" si="8"/>
        <v>161280</v>
      </c>
      <c r="I57" s="338">
        <f t="shared" si="8"/>
        <v>164880</v>
      </c>
      <c r="J57" s="338">
        <f t="shared" si="8"/>
        <v>208080</v>
      </c>
      <c r="K57" s="339">
        <f t="shared" si="8"/>
        <v>388080</v>
      </c>
    </row>
    <row r="58" spans="2:11" ht="19.5" customHeight="1">
      <c r="B58" s="87"/>
      <c r="C58" s="34"/>
      <c r="D58" s="34"/>
      <c r="E58" s="117"/>
      <c r="F58" s="252"/>
      <c r="G58" s="118"/>
      <c r="H58" s="110"/>
      <c r="I58" s="111"/>
      <c r="J58" s="111"/>
      <c r="K58" s="112"/>
    </row>
    <row r="59" spans="2:11" ht="19.5" customHeight="1">
      <c r="B59" s="35" t="s">
        <v>54</v>
      </c>
      <c r="C59" s="2"/>
      <c r="D59" s="2"/>
      <c r="E59" s="36"/>
      <c r="F59" s="191">
        <f aca="true" t="shared" si="9" ref="F59:K59">F50</f>
        <v>10000</v>
      </c>
      <c r="G59" s="245">
        <f t="shared" si="9"/>
        <v>20000</v>
      </c>
      <c r="H59" s="246">
        <f t="shared" si="9"/>
        <v>0</v>
      </c>
      <c r="I59" s="202">
        <f t="shared" si="9"/>
        <v>0</v>
      </c>
      <c r="J59" s="202">
        <f t="shared" si="9"/>
        <v>30000</v>
      </c>
      <c r="K59" s="247">
        <f t="shared" si="9"/>
        <v>0</v>
      </c>
    </row>
    <row r="60" spans="2:11" ht="19.5" customHeight="1">
      <c r="B60" s="35" t="s">
        <v>89</v>
      </c>
      <c r="C60" s="2"/>
      <c r="D60" s="2"/>
      <c r="E60" s="36"/>
      <c r="F60" s="191">
        <v>1000</v>
      </c>
      <c r="G60" s="245">
        <v>1000</v>
      </c>
      <c r="H60" s="246">
        <v>1000</v>
      </c>
      <c r="I60" s="202">
        <v>1000</v>
      </c>
      <c r="J60" s="202">
        <v>1000</v>
      </c>
      <c r="K60" s="247">
        <v>1000</v>
      </c>
    </row>
    <row r="61" spans="2:11" ht="19.5" customHeight="1">
      <c r="B61" s="35" t="s">
        <v>55</v>
      </c>
      <c r="C61" s="2"/>
      <c r="D61" s="2"/>
      <c r="E61" s="119">
        <f>E32</f>
        <v>-200000</v>
      </c>
      <c r="F61" s="191"/>
      <c r="G61" s="115"/>
      <c r="H61" s="110"/>
      <c r="I61" s="111"/>
      <c r="J61" s="111"/>
      <c r="K61" s="112"/>
    </row>
    <row r="62" spans="2:11" ht="19.5" customHeight="1">
      <c r="B62" s="120" t="s">
        <v>26</v>
      </c>
      <c r="C62" s="3"/>
      <c r="D62" s="3"/>
      <c r="E62" s="38"/>
      <c r="F62" s="195">
        <f aca="true" t="shared" si="10" ref="F62:K62">F57-F59+F60</f>
        <v>76680</v>
      </c>
      <c r="G62" s="241">
        <f t="shared" si="10"/>
        <v>204920</v>
      </c>
      <c r="H62" s="242">
        <f t="shared" si="10"/>
        <v>162280</v>
      </c>
      <c r="I62" s="243">
        <f t="shared" si="10"/>
        <v>165880</v>
      </c>
      <c r="J62" s="243">
        <f t="shared" si="10"/>
        <v>179080</v>
      </c>
      <c r="K62" s="244">
        <f t="shared" si="10"/>
        <v>389080</v>
      </c>
    </row>
    <row r="63" spans="2:11" ht="19.5" customHeight="1">
      <c r="B63" s="35"/>
      <c r="C63" s="2"/>
      <c r="D63" s="2"/>
      <c r="E63" s="121"/>
      <c r="F63" s="37"/>
      <c r="G63" s="115"/>
      <c r="H63" s="110"/>
      <c r="I63" s="111"/>
      <c r="J63" s="111"/>
      <c r="K63" s="112"/>
    </row>
    <row r="64" spans="2:11" ht="19.5" customHeight="1">
      <c r="B64" s="35" t="s">
        <v>57</v>
      </c>
      <c r="C64" s="2"/>
      <c r="D64" s="2"/>
      <c r="E64" s="36"/>
      <c r="F64" s="191">
        <f aca="true" t="shared" si="11" ref="F64:K64">F62/(1+$F$4)^F12</f>
        <v>63900</v>
      </c>
      <c r="G64" s="191">
        <f t="shared" si="11"/>
        <v>142305.55555555556</v>
      </c>
      <c r="H64" s="110">
        <f t="shared" si="11"/>
        <v>93912.03703703704</v>
      </c>
      <c r="I64" s="110">
        <f t="shared" si="11"/>
        <v>79996.14197530865</v>
      </c>
      <c r="J64" s="110">
        <f t="shared" si="11"/>
        <v>71968.23559670782</v>
      </c>
      <c r="K64" s="110">
        <f t="shared" si="11"/>
        <v>130302.10476680385</v>
      </c>
    </row>
    <row r="65" spans="2:11" ht="19.5" customHeight="1">
      <c r="B65" s="35"/>
      <c r="C65" s="2"/>
      <c r="D65" s="2"/>
      <c r="E65" s="90"/>
      <c r="F65" s="188"/>
      <c r="G65" s="122"/>
      <c r="H65" s="106"/>
      <c r="I65" s="107"/>
      <c r="J65" s="107"/>
      <c r="K65" s="108"/>
    </row>
    <row r="66" spans="2:11" ht="19.5" customHeight="1">
      <c r="B66" s="123" t="s">
        <v>58</v>
      </c>
      <c r="C66" s="2"/>
      <c r="D66" s="2"/>
      <c r="E66" s="36">
        <f>E61+SUM(F64:K64)</f>
        <v>382384.07493141294</v>
      </c>
      <c r="F66" s="188"/>
      <c r="G66" s="122"/>
      <c r="H66" s="106"/>
      <c r="I66" s="107"/>
      <c r="J66" s="107"/>
      <c r="K66" s="108"/>
    </row>
    <row r="67" spans="2:11" ht="19.5" customHeight="1">
      <c r="B67" s="35"/>
      <c r="C67" s="2"/>
      <c r="D67" s="2"/>
      <c r="E67" s="90"/>
      <c r="F67" s="188"/>
      <c r="G67" s="122"/>
      <c r="H67" s="106"/>
      <c r="I67" s="107"/>
      <c r="J67" s="107"/>
      <c r="K67" s="108"/>
    </row>
    <row r="68" spans="2:11" ht="19.5" customHeight="1" thickBot="1">
      <c r="B68" s="93"/>
      <c r="C68" s="4"/>
      <c r="D68" s="4"/>
      <c r="E68" s="254"/>
      <c r="F68" s="183"/>
      <c r="G68" s="124"/>
      <c r="H68" s="125"/>
      <c r="I68" s="126"/>
      <c r="J68" s="126"/>
      <c r="K68" s="127"/>
    </row>
    <row r="69" spans="2:11" ht="19.5" customHeight="1">
      <c r="B69" s="1"/>
      <c r="C69" s="1"/>
      <c r="D69" s="1"/>
      <c r="E69" s="86"/>
      <c r="G69" s="86"/>
      <c r="H69" s="1"/>
      <c r="I69" s="1"/>
      <c r="J69" s="1"/>
      <c r="K69" s="1"/>
    </row>
    <row r="70" spans="2:11" ht="19.5" customHeight="1">
      <c r="B70" s="1"/>
      <c r="C70" s="1"/>
      <c r="D70" s="1"/>
      <c r="E70" s="86"/>
      <c r="G70" s="86"/>
      <c r="H70" s="1"/>
      <c r="I70" s="1"/>
      <c r="J70" s="1"/>
      <c r="K70" s="1"/>
    </row>
    <row r="71" spans="2:11" ht="19.5" customHeight="1">
      <c r="B71" s="128"/>
      <c r="C71" s="129"/>
      <c r="D71" s="129"/>
      <c r="E71" s="129"/>
      <c r="F71" s="129"/>
      <c r="G71" s="129"/>
      <c r="H71" s="130"/>
      <c r="I71" s="1"/>
      <c r="J71" s="1"/>
      <c r="K71" s="1"/>
    </row>
    <row r="72" spans="2:11" ht="19.5" customHeight="1">
      <c r="B72" s="131" t="s">
        <v>59</v>
      </c>
      <c r="C72" s="132"/>
      <c r="D72" s="132"/>
      <c r="E72" s="255"/>
      <c r="F72" s="255">
        <f>IRR(E61:K62)</f>
        <v>0.6924248045058667</v>
      </c>
      <c r="G72" s="255"/>
      <c r="H72" s="130"/>
      <c r="I72" s="1"/>
      <c r="J72" s="1"/>
      <c r="K72" s="1"/>
    </row>
    <row r="73" spans="2:11" ht="19.5" customHeight="1">
      <c r="B73" s="133"/>
      <c r="C73" s="134"/>
      <c r="D73" s="134"/>
      <c r="E73" s="134"/>
      <c r="F73" s="134"/>
      <c r="G73" s="135"/>
      <c r="H73" s="1"/>
      <c r="I73" s="1"/>
      <c r="J73" s="1"/>
      <c r="K73" s="1"/>
    </row>
    <row r="74" ht="19.5" customHeight="1"/>
    <row r="75" ht="14.25">
      <c r="F75" s="13"/>
    </row>
  </sheetData>
  <sheetProtection/>
  <mergeCells count="6">
    <mergeCell ref="M22:O24"/>
    <mergeCell ref="B11:D11"/>
    <mergeCell ref="M11:P14"/>
    <mergeCell ref="C3:D3"/>
    <mergeCell ref="F4:G8"/>
    <mergeCell ref="M19:O21"/>
  </mergeCells>
  <printOptions/>
  <pageMargins left="0.7" right="0.7" top="0.75" bottom="0.75" header="0.3" footer="0.3"/>
  <pageSetup fitToHeight="1" fitToWidth="1" horizontalDpi="90" verticalDpi="90" orientation="portrait" paperSize="9" scale="33"/>
  <ignoredErrors>
    <ignoredError sqref="F56:G56 I56:K56" formula="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TemplateZone by KMT Software,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Bevan Hall</dc:creator>
  <cp:keywords/>
  <dc:description/>
  <cp:lastModifiedBy>Lovish Thakkar</cp:lastModifiedBy>
  <cp:lastPrinted>2018-03-04T22:44:11Z</cp:lastPrinted>
  <dcterms:created xsi:type="dcterms:W3CDTF">1997-03-01T10:49:21Z</dcterms:created>
  <dcterms:modified xsi:type="dcterms:W3CDTF">2018-11-28T20:30:28Z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TC011132381033</vt:lpwstr>
  </property>
</Properties>
</file>